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2014г." sheetId="1" r:id="rId1"/>
    <sheet name="2014г.н." sheetId="2" r:id="rId2"/>
  </sheets>
  <definedNames/>
  <calcPr fullCalcOnLoad="1"/>
</workbook>
</file>

<file path=xl/sharedStrings.xml><?xml version="1.0" encoding="utf-8"?>
<sst xmlns="http://schemas.openxmlformats.org/spreadsheetml/2006/main" count="178" uniqueCount="73">
  <si>
    <t xml:space="preserve">Расчет денежной нормы </t>
  </si>
  <si>
    <t>на питание детей в образовательных</t>
  </si>
  <si>
    <t>на питание детей в образовательных учреждениях</t>
  </si>
  <si>
    <t>Богучанского района на 1.02.2004 г.</t>
  </si>
  <si>
    <t>Наименование продуктов</t>
  </si>
  <si>
    <t>Школы-интернаты</t>
  </si>
  <si>
    <t>Школьные столовые</t>
  </si>
  <si>
    <t>Цена</t>
  </si>
  <si>
    <t>за 1 кг.</t>
  </si>
  <si>
    <t>(руб.)</t>
  </si>
  <si>
    <t>норма</t>
  </si>
  <si>
    <t>в день</t>
  </si>
  <si>
    <t>(г.)</t>
  </si>
  <si>
    <t>Стоим.</t>
  </si>
  <si>
    <t>в руб</t>
  </si>
  <si>
    <t>Хлеб ржаной</t>
  </si>
  <si>
    <t>Хлеб пшеничный</t>
  </si>
  <si>
    <t>Мука пшеничная</t>
  </si>
  <si>
    <t>Мука картофельная</t>
  </si>
  <si>
    <t>Картофель</t>
  </si>
  <si>
    <t>Овощи</t>
  </si>
  <si>
    <t>Фрукты свежие</t>
  </si>
  <si>
    <t>Соки</t>
  </si>
  <si>
    <t>Варенье</t>
  </si>
  <si>
    <t>Фрукты сухие</t>
  </si>
  <si>
    <t>Сахар</t>
  </si>
  <si>
    <t>Кондитерские изделия</t>
  </si>
  <si>
    <t>Кофейный напиток</t>
  </si>
  <si>
    <t>Какао</t>
  </si>
  <si>
    <t>Фрукты консервированные</t>
  </si>
  <si>
    <t>Консервирован. Овощи</t>
  </si>
  <si>
    <t>Чай</t>
  </si>
  <si>
    <t>Мясо</t>
  </si>
  <si>
    <t>Птица</t>
  </si>
  <si>
    <t>Колбасные изделия</t>
  </si>
  <si>
    <t>Творог</t>
  </si>
  <si>
    <t>Сметана</t>
  </si>
  <si>
    <t>Сыр</t>
  </si>
  <si>
    <t>Масло сливочное</t>
  </si>
  <si>
    <t>Масло растительное</t>
  </si>
  <si>
    <t>Специи</t>
  </si>
  <si>
    <t>Соль</t>
  </si>
  <si>
    <t>Дрожжи</t>
  </si>
  <si>
    <t>ИТОГО в день на 1 реб.</t>
  </si>
  <si>
    <t>Для сведения</t>
  </si>
  <si>
    <t xml:space="preserve">Яйцо </t>
  </si>
  <si>
    <t>Учреждения дошк. Образования</t>
  </si>
  <si>
    <t>10,5 часов</t>
  </si>
  <si>
    <t>12 часов</t>
  </si>
  <si>
    <t xml:space="preserve">(ГПД)2-х разовое </t>
  </si>
  <si>
    <t>"Утверждаю"</t>
  </si>
  <si>
    <t>до 3 лет</t>
  </si>
  <si>
    <t xml:space="preserve">норма </t>
  </si>
  <si>
    <t>стоим.</t>
  </si>
  <si>
    <t>в руб.</t>
  </si>
  <si>
    <t>Начальника УО</t>
  </si>
  <si>
    <t>А.В.Мазницина_____________</t>
  </si>
  <si>
    <t>"____"____________2014 г.</t>
  </si>
  <si>
    <t>учреждениях Богучанского района на 01.05.2014 г.</t>
  </si>
  <si>
    <t>Крупы,бобовые</t>
  </si>
  <si>
    <t>Макаронные</t>
  </si>
  <si>
    <t>Рыба-филе</t>
  </si>
  <si>
    <t xml:space="preserve">Молоко </t>
  </si>
  <si>
    <t>Кисломолочные прод.</t>
  </si>
  <si>
    <t>Нормы расчитаны на основании СанПиН 2.4.1.3049-13  СанПиН 2.4.5.2409-08</t>
  </si>
  <si>
    <t>учреждениях Богучанского района на 01.12.2014 г.</t>
  </si>
  <si>
    <t xml:space="preserve">Приложение к Постановлению </t>
  </si>
  <si>
    <t>2015 г.</t>
  </si>
  <si>
    <t>администрации</t>
  </si>
  <si>
    <t>Богучанского района</t>
  </si>
  <si>
    <t>Начальник УО</t>
  </si>
  <si>
    <t>.01.2015г.</t>
  </si>
  <si>
    <t>"  "           2015г. №          -п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</si>
</sst>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9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2" fontId="0" fillId="0" borderId="38" xfId="0" applyNumberFormat="1" applyBorder="1" applyAlignment="1">
      <alignment/>
    </xf>
    <xf numFmtId="2" fontId="1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2" fontId="0" fillId="0" borderId="4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8"/>
  <sheetViews>
    <sheetView zoomScalePageLayoutView="0" workbookViewId="0" topLeftCell="A4">
      <pane xSplit="1" ySplit="12" topLeftCell="B40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G57" sqref="G57"/>
    </sheetView>
  </sheetViews>
  <sheetFormatPr defaultColWidth="9.00390625" defaultRowHeight="12.75"/>
  <cols>
    <col min="1" max="1" width="23.75390625" style="0" customWidth="1"/>
    <col min="2" max="2" width="6.75390625" style="0" customWidth="1"/>
    <col min="3" max="3" width="9.125" style="0" hidden="1" customWidth="1"/>
    <col min="4" max="4" width="8.125" style="0" customWidth="1"/>
    <col min="5" max="5" width="7.625" style="15" customWidth="1"/>
    <col min="6" max="6" width="7.25390625" style="0" customWidth="1"/>
    <col min="7" max="7" width="9.125" style="15" customWidth="1"/>
    <col min="8" max="9" width="0" style="0" hidden="1" customWidth="1"/>
    <col min="11" max="11" width="8.625" style="15" customWidth="1"/>
  </cols>
  <sheetData>
    <row r="1" ht="12.75">
      <c r="G1" s="15" t="s">
        <v>50</v>
      </c>
    </row>
    <row r="2" ht="12.75">
      <c r="G2" s="15" t="s">
        <v>55</v>
      </c>
    </row>
    <row r="3" ht="12.75">
      <c r="G3" s="15" t="s">
        <v>56</v>
      </c>
    </row>
    <row r="4" ht="12.75">
      <c r="G4" s="15" t="s">
        <v>57</v>
      </c>
    </row>
    <row r="7" spans="4:11" s="1" customFormat="1" ht="12.75">
      <c r="D7" s="1" t="s">
        <v>0</v>
      </c>
      <c r="E7" s="16"/>
      <c r="G7" s="16"/>
      <c r="K7" s="16"/>
    </row>
    <row r="8" spans="2:11" s="1" customFormat="1" ht="12.75">
      <c r="B8" s="1" t="s">
        <v>1</v>
      </c>
      <c r="C8" s="1" t="s">
        <v>2</v>
      </c>
      <c r="E8" s="16"/>
      <c r="G8" s="16"/>
      <c r="K8" s="16"/>
    </row>
    <row r="9" spans="2:11" s="1" customFormat="1" ht="13.5" thickBot="1">
      <c r="B9" s="1" t="s">
        <v>58</v>
      </c>
      <c r="C9" s="1" t="s">
        <v>3</v>
      </c>
      <c r="E9" s="16"/>
      <c r="G9" s="16"/>
      <c r="K9" s="16"/>
    </row>
    <row r="10" spans="5:11" s="1" customFormat="1" ht="13.5" thickBot="1">
      <c r="E10" s="16"/>
      <c r="G10" s="16"/>
      <c r="H10" s="25" t="s">
        <v>44</v>
      </c>
      <c r="I10" s="26"/>
      <c r="K10" s="16"/>
    </row>
    <row r="11" spans="1:15" ht="13.5" thickBot="1">
      <c r="A11" s="2" t="s">
        <v>4</v>
      </c>
      <c r="B11" s="2" t="s">
        <v>7</v>
      </c>
      <c r="D11" s="5" t="s">
        <v>5</v>
      </c>
      <c r="E11" s="39"/>
      <c r="F11" s="35" t="s">
        <v>46</v>
      </c>
      <c r="G11" s="28"/>
      <c r="H11" s="29"/>
      <c r="I11" s="28"/>
      <c r="J11" s="29"/>
      <c r="K11" s="28"/>
      <c r="L11" s="5" t="s">
        <v>6</v>
      </c>
      <c r="M11" s="39"/>
      <c r="N11" s="23" t="s">
        <v>51</v>
      </c>
      <c r="O11" s="6"/>
    </row>
    <row r="12" spans="1:15" ht="13.5" thickBot="1">
      <c r="A12" s="3"/>
      <c r="B12" s="3" t="s">
        <v>8</v>
      </c>
      <c r="D12" s="7"/>
      <c r="E12" s="40"/>
      <c r="F12" s="29" t="s">
        <v>47</v>
      </c>
      <c r="G12" s="21"/>
      <c r="H12" s="27"/>
      <c r="I12" s="19"/>
      <c r="J12" s="20" t="s">
        <v>48</v>
      </c>
      <c r="K12" s="28"/>
      <c r="L12" s="7" t="s">
        <v>49</v>
      </c>
      <c r="M12" s="40"/>
      <c r="N12" s="24"/>
      <c r="O12" s="8"/>
    </row>
    <row r="13" spans="1:15" ht="12.75">
      <c r="A13" s="3"/>
      <c r="B13" s="3" t="s">
        <v>9</v>
      </c>
      <c r="D13" s="2" t="s">
        <v>10</v>
      </c>
      <c r="E13" s="17" t="s">
        <v>13</v>
      </c>
      <c r="F13" s="36" t="s">
        <v>10</v>
      </c>
      <c r="G13" s="18" t="s">
        <v>13</v>
      </c>
      <c r="H13" s="3" t="s">
        <v>10</v>
      </c>
      <c r="I13" s="22" t="s">
        <v>13</v>
      </c>
      <c r="J13" s="3" t="s">
        <v>10</v>
      </c>
      <c r="K13" s="22" t="s">
        <v>13</v>
      </c>
      <c r="L13" s="2" t="s">
        <v>10</v>
      </c>
      <c r="M13" s="17" t="s">
        <v>13</v>
      </c>
      <c r="N13" s="6" t="s">
        <v>52</v>
      </c>
      <c r="O13" s="2"/>
    </row>
    <row r="14" spans="1:15" ht="12.75">
      <c r="A14" s="3"/>
      <c r="B14" s="3"/>
      <c r="D14" s="3" t="s">
        <v>11</v>
      </c>
      <c r="E14" s="18" t="s">
        <v>14</v>
      </c>
      <c r="F14" s="36" t="s">
        <v>11</v>
      </c>
      <c r="G14" s="18" t="s">
        <v>14</v>
      </c>
      <c r="H14" s="3" t="s">
        <v>11</v>
      </c>
      <c r="I14" s="22" t="s">
        <v>14</v>
      </c>
      <c r="J14" s="3" t="s">
        <v>11</v>
      </c>
      <c r="K14" s="22" t="s">
        <v>14</v>
      </c>
      <c r="L14" s="3" t="s">
        <v>11</v>
      </c>
      <c r="M14" s="18" t="s">
        <v>14</v>
      </c>
      <c r="N14" s="36" t="s">
        <v>11</v>
      </c>
      <c r="O14" s="3" t="s">
        <v>53</v>
      </c>
    </row>
    <row r="15" spans="1:15" ht="13.5" thickBot="1">
      <c r="A15" s="4"/>
      <c r="B15" s="3"/>
      <c r="D15" s="3" t="s">
        <v>12</v>
      </c>
      <c r="E15" s="18"/>
      <c r="F15" s="36" t="s">
        <v>12</v>
      </c>
      <c r="G15" s="18"/>
      <c r="H15" s="3" t="s">
        <v>12</v>
      </c>
      <c r="I15" s="22"/>
      <c r="J15" s="3" t="s">
        <v>12</v>
      </c>
      <c r="K15" s="22"/>
      <c r="L15" s="3" t="s">
        <v>12</v>
      </c>
      <c r="M15" s="52"/>
      <c r="N15" s="36"/>
      <c r="O15" s="3" t="s">
        <v>54</v>
      </c>
    </row>
    <row r="16" spans="1:15" ht="12.75">
      <c r="A16" s="5" t="s">
        <v>15</v>
      </c>
      <c r="B16" s="12">
        <v>36</v>
      </c>
      <c r="C16" s="33"/>
      <c r="D16" s="41">
        <v>120</v>
      </c>
      <c r="E16" s="42">
        <f>B16/1000*D16</f>
        <v>4.319999999999999</v>
      </c>
      <c r="F16" s="56">
        <v>50</v>
      </c>
      <c r="G16" s="57">
        <f>B16/1000*F16</f>
        <v>1.7999999999999998</v>
      </c>
      <c r="H16" s="37">
        <v>60</v>
      </c>
      <c r="I16" s="14">
        <f aca="true" t="shared" si="0" ref="I16:I27">B16/1000*H16</f>
        <v>2.1599999999999997</v>
      </c>
      <c r="J16" s="37">
        <v>60</v>
      </c>
      <c r="K16" s="32">
        <f aca="true" t="shared" si="1" ref="K16:K49">B16/1000*J16</f>
        <v>2.1599999999999997</v>
      </c>
      <c r="L16" s="41">
        <f>D16*60%</f>
        <v>72</v>
      </c>
      <c r="M16" s="42">
        <f aca="true" t="shared" si="2" ref="M16:M49">B16/1000*L16</f>
        <v>2.5919999999999996</v>
      </c>
      <c r="N16" s="37">
        <v>40</v>
      </c>
      <c r="O16" s="12">
        <f>B16/1000*N16</f>
        <v>1.44</v>
      </c>
    </row>
    <row r="17" spans="1:15" ht="12.75">
      <c r="A17" s="11" t="s">
        <v>16</v>
      </c>
      <c r="B17" s="12">
        <v>40</v>
      </c>
      <c r="C17" s="33"/>
      <c r="D17" s="41">
        <v>200</v>
      </c>
      <c r="E17" s="42">
        <f aca="true" t="shared" si="3" ref="E17:E49">B17/1000*D17</f>
        <v>8</v>
      </c>
      <c r="F17" s="41">
        <v>80</v>
      </c>
      <c r="G17" s="42">
        <f aca="true" t="shared" si="4" ref="G17:G49">B17/1000*F17</f>
        <v>3.2</v>
      </c>
      <c r="H17" s="37">
        <v>110</v>
      </c>
      <c r="I17" s="14">
        <f t="shared" si="0"/>
        <v>4.4</v>
      </c>
      <c r="J17" s="37">
        <v>90</v>
      </c>
      <c r="K17" s="32">
        <f t="shared" si="1"/>
        <v>3.6</v>
      </c>
      <c r="L17" s="41">
        <f aca="true" t="shared" si="5" ref="L17:L49">D17*60%</f>
        <v>120</v>
      </c>
      <c r="M17" s="42">
        <f t="shared" si="2"/>
        <v>4.8</v>
      </c>
      <c r="N17" s="37">
        <v>60</v>
      </c>
      <c r="O17" s="12">
        <f aca="true" t="shared" si="6" ref="O17:O49">B17/1000*N17</f>
        <v>2.4</v>
      </c>
    </row>
    <row r="18" spans="1:15" ht="12.75">
      <c r="A18" s="11" t="s">
        <v>17</v>
      </c>
      <c r="B18" s="12">
        <v>28</v>
      </c>
      <c r="C18" s="33"/>
      <c r="D18" s="41">
        <v>20</v>
      </c>
      <c r="E18" s="42">
        <f t="shared" si="3"/>
        <v>0.56</v>
      </c>
      <c r="F18" s="41">
        <v>29</v>
      </c>
      <c r="G18" s="42">
        <f t="shared" si="4"/>
        <v>0.812</v>
      </c>
      <c r="H18" s="37">
        <v>25</v>
      </c>
      <c r="I18" s="14">
        <f t="shared" si="0"/>
        <v>0.7000000000000001</v>
      </c>
      <c r="J18" s="37">
        <v>29</v>
      </c>
      <c r="K18" s="32">
        <f t="shared" si="1"/>
        <v>0.812</v>
      </c>
      <c r="L18" s="41">
        <f t="shared" si="5"/>
        <v>12</v>
      </c>
      <c r="M18" s="42">
        <f t="shared" si="2"/>
        <v>0.336</v>
      </c>
      <c r="N18" s="37">
        <v>25</v>
      </c>
      <c r="O18" s="12">
        <f t="shared" si="6"/>
        <v>0.7000000000000001</v>
      </c>
    </row>
    <row r="19" spans="1:15" ht="12.75">
      <c r="A19" s="11" t="s">
        <v>18</v>
      </c>
      <c r="B19" s="12">
        <v>65</v>
      </c>
      <c r="C19" s="33"/>
      <c r="D19" s="41"/>
      <c r="E19" s="42">
        <f t="shared" si="3"/>
        <v>0</v>
      </c>
      <c r="F19" s="41">
        <v>3</v>
      </c>
      <c r="G19" s="42">
        <f t="shared" si="4"/>
        <v>0.195</v>
      </c>
      <c r="H19" s="37">
        <v>3</v>
      </c>
      <c r="I19" s="14">
        <f t="shared" si="0"/>
        <v>0.195</v>
      </c>
      <c r="J19" s="37">
        <v>3</v>
      </c>
      <c r="K19" s="32">
        <f t="shared" si="1"/>
        <v>0.195</v>
      </c>
      <c r="L19" s="41">
        <f t="shared" si="5"/>
        <v>0</v>
      </c>
      <c r="M19" s="42">
        <f t="shared" si="2"/>
        <v>0</v>
      </c>
      <c r="N19" s="37">
        <v>2</v>
      </c>
      <c r="O19" s="12">
        <f t="shared" si="6"/>
        <v>0.13</v>
      </c>
    </row>
    <row r="20" spans="1:15" ht="12.75">
      <c r="A20" s="11" t="s">
        <v>59</v>
      </c>
      <c r="B20" s="12">
        <v>87</v>
      </c>
      <c r="C20" s="33"/>
      <c r="D20" s="41"/>
      <c r="E20" s="42">
        <f t="shared" si="3"/>
        <v>0</v>
      </c>
      <c r="F20" s="41">
        <v>43</v>
      </c>
      <c r="G20" s="42">
        <f t="shared" si="4"/>
        <v>3.7409999999999997</v>
      </c>
      <c r="H20" s="37">
        <v>45</v>
      </c>
      <c r="I20" s="14">
        <f t="shared" si="0"/>
        <v>3.9149999999999996</v>
      </c>
      <c r="J20" s="37">
        <v>53</v>
      </c>
      <c r="K20" s="32">
        <f t="shared" si="1"/>
        <v>4.611</v>
      </c>
      <c r="L20" s="41">
        <f t="shared" si="5"/>
        <v>0</v>
      </c>
      <c r="M20" s="42">
        <f t="shared" si="2"/>
        <v>0</v>
      </c>
      <c r="N20" s="37">
        <v>30</v>
      </c>
      <c r="O20" s="12">
        <f t="shared" si="6"/>
        <v>2.61</v>
      </c>
    </row>
    <row r="21" spans="1:15" ht="12.75">
      <c r="A21" s="11" t="s">
        <v>60</v>
      </c>
      <c r="B21" s="12">
        <v>40</v>
      </c>
      <c r="C21" s="33"/>
      <c r="D21" s="41">
        <v>20</v>
      </c>
      <c r="E21" s="42">
        <f t="shared" si="3"/>
        <v>0.8</v>
      </c>
      <c r="F21" s="41">
        <v>12</v>
      </c>
      <c r="G21" s="42">
        <f t="shared" si="4"/>
        <v>0.48</v>
      </c>
      <c r="H21" s="37"/>
      <c r="I21" s="14"/>
      <c r="J21" s="37">
        <v>20</v>
      </c>
      <c r="K21" s="32">
        <f t="shared" si="1"/>
        <v>0.8</v>
      </c>
      <c r="L21" s="41">
        <f t="shared" si="5"/>
        <v>12</v>
      </c>
      <c r="M21" s="42">
        <f t="shared" si="2"/>
        <v>0.48</v>
      </c>
      <c r="N21" s="37">
        <v>8</v>
      </c>
      <c r="O21" s="12">
        <f t="shared" si="6"/>
        <v>0.32</v>
      </c>
    </row>
    <row r="22" spans="1:15" ht="12.75">
      <c r="A22" s="11" t="s">
        <v>19</v>
      </c>
      <c r="B22" s="12">
        <v>30</v>
      </c>
      <c r="C22" s="33"/>
      <c r="D22" s="41">
        <v>250</v>
      </c>
      <c r="E22" s="42">
        <f t="shared" si="3"/>
        <v>7.5</v>
      </c>
      <c r="F22" s="41">
        <v>215</v>
      </c>
      <c r="G22" s="42">
        <f t="shared" si="4"/>
        <v>6.45</v>
      </c>
      <c r="H22" s="37">
        <v>250</v>
      </c>
      <c r="I22" s="14">
        <f t="shared" si="0"/>
        <v>7.5</v>
      </c>
      <c r="J22" s="37">
        <v>260</v>
      </c>
      <c r="K22" s="32">
        <f t="shared" si="1"/>
        <v>7.8</v>
      </c>
      <c r="L22" s="41">
        <f t="shared" si="5"/>
        <v>150</v>
      </c>
      <c r="M22" s="42">
        <f t="shared" si="2"/>
        <v>4.5</v>
      </c>
      <c r="N22" s="37">
        <v>180</v>
      </c>
      <c r="O22" s="12">
        <f t="shared" si="6"/>
        <v>5.3999999999999995</v>
      </c>
    </row>
    <row r="23" spans="1:15" ht="12.75">
      <c r="A23" s="11" t="s">
        <v>20</v>
      </c>
      <c r="B23" s="12">
        <v>35</v>
      </c>
      <c r="C23" s="33"/>
      <c r="D23" s="41">
        <v>400</v>
      </c>
      <c r="E23" s="42">
        <f t="shared" si="3"/>
        <v>14.000000000000002</v>
      </c>
      <c r="F23" s="41">
        <v>325</v>
      </c>
      <c r="G23" s="42">
        <f t="shared" si="4"/>
        <v>11.375000000000002</v>
      </c>
      <c r="H23" s="37">
        <v>300</v>
      </c>
      <c r="I23" s="14">
        <f t="shared" si="0"/>
        <v>10.500000000000002</v>
      </c>
      <c r="J23" s="37">
        <v>400</v>
      </c>
      <c r="K23" s="32">
        <f t="shared" si="1"/>
        <v>14.000000000000002</v>
      </c>
      <c r="L23" s="41">
        <f t="shared" si="5"/>
        <v>240</v>
      </c>
      <c r="M23" s="42">
        <f t="shared" si="2"/>
        <v>8.4</v>
      </c>
      <c r="N23" s="37">
        <v>256</v>
      </c>
      <c r="O23" s="12">
        <f t="shared" si="6"/>
        <v>8.96</v>
      </c>
    </row>
    <row r="24" spans="1:15" ht="12.75">
      <c r="A24" s="11" t="s">
        <v>21</v>
      </c>
      <c r="B24" s="12">
        <v>110</v>
      </c>
      <c r="C24" s="33"/>
      <c r="D24" s="41">
        <v>200</v>
      </c>
      <c r="E24" s="42">
        <f t="shared" si="3"/>
        <v>22</v>
      </c>
      <c r="F24" s="41">
        <v>114</v>
      </c>
      <c r="G24" s="42">
        <f t="shared" si="4"/>
        <v>12.540000000000001</v>
      </c>
      <c r="H24" s="37">
        <v>300</v>
      </c>
      <c r="I24" s="14">
        <f t="shared" si="0"/>
        <v>33</v>
      </c>
      <c r="J24" s="37">
        <v>114</v>
      </c>
      <c r="K24" s="32">
        <f t="shared" si="1"/>
        <v>12.540000000000001</v>
      </c>
      <c r="L24" s="41"/>
      <c r="M24" s="42">
        <f t="shared" si="2"/>
        <v>0</v>
      </c>
      <c r="N24" s="37">
        <v>108</v>
      </c>
      <c r="O24" s="12">
        <f t="shared" si="6"/>
        <v>11.88</v>
      </c>
    </row>
    <row r="25" spans="1:15" ht="12.75">
      <c r="A25" s="11" t="s">
        <v>22</v>
      </c>
      <c r="B25" s="12">
        <v>65</v>
      </c>
      <c r="C25" s="33"/>
      <c r="D25" s="41">
        <v>200</v>
      </c>
      <c r="E25" s="42">
        <f t="shared" si="3"/>
        <v>13</v>
      </c>
      <c r="F25" s="41">
        <v>100</v>
      </c>
      <c r="G25" s="42">
        <f t="shared" si="4"/>
        <v>6.5</v>
      </c>
      <c r="H25" s="37"/>
      <c r="I25" s="14">
        <f t="shared" si="0"/>
        <v>0</v>
      </c>
      <c r="J25" s="37">
        <v>100</v>
      </c>
      <c r="K25" s="32">
        <f t="shared" si="1"/>
        <v>6.5</v>
      </c>
      <c r="L25" s="41"/>
      <c r="M25" s="42">
        <f t="shared" si="2"/>
        <v>0</v>
      </c>
      <c r="N25" s="37">
        <v>100</v>
      </c>
      <c r="O25" s="12">
        <f t="shared" si="6"/>
        <v>6.5</v>
      </c>
    </row>
    <row r="26" spans="1:15" ht="12.75">
      <c r="A26" s="11" t="s">
        <v>23</v>
      </c>
      <c r="B26" s="12">
        <v>70</v>
      </c>
      <c r="C26" s="33"/>
      <c r="D26" s="41"/>
      <c r="E26" s="42">
        <f t="shared" si="3"/>
        <v>0</v>
      </c>
      <c r="F26" s="41"/>
      <c r="G26" s="42">
        <f t="shared" si="4"/>
        <v>0</v>
      </c>
      <c r="H26" s="37"/>
      <c r="I26" s="14">
        <f t="shared" si="0"/>
        <v>0</v>
      </c>
      <c r="J26" s="37"/>
      <c r="K26" s="32">
        <f t="shared" si="1"/>
        <v>0</v>
      </c>
      <c r="L26" s="41">
        <f t="shared" si="5"/>
        <v>0</v>
      </c>
      <c r="M26" s="42">
        <f t="shared" si="2"/>
        <v>0</v>
      </c>
      <c r="N26" s="37"/>
      <c r="O26" s="12">
        <f t="shared" si="6"/>
        <v>0</v>
      </c>
    </row>
    <row r="27" spans="1:15" ht="12.75">
      <c r="A27" s="11" t="s">
        <v>24</v>
      </c>
      <c r="B27" s="12">
        <v>90</v>
      </c>
      <c r="C27" s="33"/>
      <c r="D27" s="41">
        <v>20</v>
      </c>
      <c r="E27" s="42">
        <f t="shared" si="3"/>
        <v>1.7999999999999998</v>
      </c>
      <c r="F27" s="41">
        <v>11</v>
      </c>
      <c r="G27" s="42">
        <f t="shared" si="4"/>
        <v>0.99</v>
      </c>
      <c r="H27" s="37">
        <v>15</v>
      </c>
      <c r="I27" s="14">
        <f t="shared" si="0"/>
        <v>1.3499999999999999</v>
      </c>
      <c r="J27" s="37">
        <v>11</v>
      </c>
      <c r="K27" s="32">
        <f t="shared" si="1"/>
        <v>0.99</v>
      </c>
      <c r="L27" s="41">
        <f t="shared" si="5"/>
        <v>12</v>
      </c>
      <c r="M27" s="42">
        <f t="shared" si="2"/>
        <v>1.08</v>
      </c>
      <c r="N27" s="37">
        <v>9</v>
      </c>
      <c r="O27" s="12">
        <f t="shared" si="6"/>
        <v>0.8099999999999999</v>
      </c>
    </row>
    <row r="28" spans="1:15" ht="12.75">
      <c r="A28" s="11" t="s">
        <v>25</v>
      </c>
      <c r="B28" s="12">
        <v>45</v>
      </c>
      <c r="C28" s="33"/>
      <c r="D28" s="41">
        <v>45</v>
      </c>
      <c r="E28" s="42">
        <f t="shared" si="3"/>
        <v>2.025</v>
      </c>
      <c r="F28" s="41">
        <v>47</v>
      </c>
      <c r="G28" s="42">
        <f t="shared" si="4"/>
        <v>2.1149999999999998</v>
      </c>
      <c r="H28" s="37"/>
      <c r="I28" s="14"/>
      <c r="J28" s="37">
        <v>52</v>
      </c>
      <c r="K28" s="32">
        <f t="shared" si="1"/>
        <v>2.34</v>
      </c>
      <c r="L28" s="41">
        <f t="shared" si="5"/>
        <v>27</v>
      </c>
      <c r="M28" s="42">
        <f t="shared" si="2"/>
        <v>1.2149999999999999</v>
      </c>
      <c r="N28" s="37">
        <v>37</v>
      </c>
      <c r="O28" s="12">
        <f t="shared" si="6"/>
        <v>1.665</v>
      </c>
    </row>
    <row r="29" spans="1:15" ht="12.75">
      <c r="A29" s="11" t="s">
        <v>26</v>
      </c>
      <c r="B29" s="12">
        <v>200</v>
      </c>
      <c r="C29" s="33"/>
      <c r="D29" s="41">
        <v>15</v>
      </c>
      <c r="E29" s="42">
        <f t="shared" si="3"/>
        <v>3</v>
      </c>
      <c r="F29" s="41">
        <v>20</v>
      </c>
      <c r="G29" s="42">
        <f t="shared" si="4"/>
        <v>4</v>
      </c>
      <c r="H29" s="37">
        <v>60</v>
      </c>
      <c r="I29" s="14">
        <f aca="true" t="shared" si="7" ref="I29:I40">B28/1000*H29</f>
        <v>2.6999999999999997</v>
      </c>
      <c r="J29" s="37">
        <v>20</v>
      </c>
      <c r="K29" s="32">
        <f t="shared" si="1"/>
        <v>4</v>
      </c>
      <c r="L29" s="41"/>
      <c r="M29" s="42">
        <f t="shared" si="2"/>
        <v>0</v>
      </c>
      <c r="N29" s="37">
        <v>7</v>
      </c>
      <c r="O29" s="12">
        <f t="shared" si="6"/>
        <v>1.4000000000000001</v>
      </c>
    </row>
    <row r="30" spans="1:15" ht="12.75">
      <c r="A30" s="11" t="s">
        <v>27</v>
      </c>
      <c r="B30" s="12">
        <v>320</v>
      </c>
      <c r="C30" s="33"/>
      <c r="D30" s="41"/>
      <c r="E30" s="42">
        <f t="shared" si="3"/>
        <v>0</v>
      </c>
      <c r="F30" s="41">
        <v>1.2</v>
      </c>
      <c r="G30" s="42">
        <f t="shared" si="4"/>
        <v>0.384</v>
      </c>
      <c r="H30" s="37">
        <v>15</v>
      </c>
      <c r="I30" s="14">
        <f t="shared" si="7"/>
        <v>3</v>
      </c>
      <c r="J30" s="37">
        <v>1.2</v>
      </c>
      <c r="K30" s="32">
        <f t="shared" si="1"/>
        <v>0.384</v>
      </c>
      <c r="L30" s="41">
        <f t="shared" si="5"/>
        <v>0</v>
      </c>
      <c r="M30" s="42">
        <f t="shared" si="2"/>
        <v>0</v>
      </c>
      <c r="N30" s="37">
        <v>1</v>
      </c>
      <c r="O30" s="12">
        <f t="shared" si="6"/>
        <v>0.32</v>
      </c>
    </row>
    <row r="31" spans="1:15" ht="12.75">
      <c r="A31" s="11" t="s">
        <v>28</v>
      </c>
      <c r="B31" s="12">
        <v>400</v>
      </c>
      <c r="C31" s="33"/>
      <c r="D31" s="41">
        <v>1.2</v>
      </c>
      <c r="E31" s="42">
        <f t="shared" si="3"/>
        <v>0.48</v>
      </c>
      <c r="F31" s="41">
        <v>0.6</v>
      </c>
      <c r="G31" s="42">
        <f t="shared" si="4"/>
        <v>0.24</v>
      </c>
      <c r="H31" s="37">
        <v>2</v>
      </c>
      <c r="I31" s="14">
        <f t="shared" si="7"/>
        <v>0.64</v>
      </c>
      <c r="J31" s="37">
        <v>0.6</v>
      </c>
      <c r="K31" s="32">
        <f t="shared" si="1"/>
        <v>0.24</v>
      </c>
      <c r="L31" s="41">
        <f t="shared" si="5"/>
        <v>0.72</v>
      </c>
      <c r="M31" s="42">
        <f t="shared" si="2"/>
        <v>0.288</v>
      </c>
      <c r="N31" s="37">
        <v>0.5</v>
      </c>
      <c r="O31" s="12">
        <f t="shared" si="6"/>
        <v>0.2</v>
      </c>
    </row>
    <row r="32" spans="1:15" ht="12.75">
      <c r="A32" s="11" t="s">
        <v>29</v>
      </c>
      <c r="B32" s="12">
        <v>85</v>
      </c>
      <c r="C32" s="33"/>
      <c r="D32" s="41"/>
      <c r="E32" s="42">
        <f t="shared" si="3"/>
        <v>0</v>
      </c>
      <c r="F32" s="41"/>
      <c r="G32" s="42">
        <f t="shared" si="4"/>
        <v>0</v>
      </c>
      <c r="H32" s="37"/>
      <c r="I32" s="14">
        <f t="shared" si="7"/>
        <v>0</v>
      </c>
      <c r="J32" s="37"/>
      <c r="K32" s="32">
        <f t="shared" si="1"/>
        <v>0</v>
      </c>
      <c r="L32" s="41">
        <f t="shared" si="5"/>
        <v>0</v>
      </c>
      <c r="M32" s="42">
        <f t="shared" si="2"/>
        <v>0</v>
      </c>
      <c r="N32" s="37"/>
      <c r="O32" s="12">
        <f t="shared" si="6"/>
        <v>0</v>
      </c>
    </row>
    <row r="33" spans="1:15" ht="12.75">
      <c r="A33" s="11" t="s">
        <v>30</v>
      </c>
      <c r="B33" s="12">
        <v>65</v>
      </c>
      <c r="C33" s="33"/>
      <c r="D33" s="41"/>
      <c r="E33" s="42">
        <f t="shared" si="3"/>
        <v>0</v>
      </c>
      <c r="F33" s="41"/>
      <c r="G33" s="42">
        <f t="shared" si="4"/>
        <v>0</v>
      </c>
      <c r="H33" s="37"/>
      <c r="I33" s="14">
        <f t="shared" si="7"/>
        <v>0</v>
      </c>
      <c r="J33" s="37"/>
      <c r="K33" s="32">
        <f t="shared" si="1"/>
        <v>0</v>
      </c>
      <c r="L33" s="41">
        <f t="shared" si="5"/>
        <v>0</v>
      </c>
      <c r="M33" s="42">
        <f t="shared" si="2"/>
        <v>0</v>
      </c>
      <c r="N33" s="37"/>
      <c r="O33" s="12">
        <f t="shared" si="6"/>
        <v>0</v>
      </c>
    </row>
    <row r="34" spans="1:15" ht="12.75">
      <c r="A34" s="11" t="s">
        <v>31</v>
      </c>
      <c r="B34" s="12">
        <v>210</v>
      </c>
      <c r="C34" s="33"/>
      <c r="D34" s="41">
        <v>0.4</v>
      </c>
      <c r="E34" s="42">
        <f t="shared" si="3"/>
        <v>0.084</v>
      </c>
      <c r="F34" s="41">
        <v>0.6</v>
      </c>
      <c r="G34" s="42">
        <f t="shared" si="4"/>
        <v>0.126</v>
      </c>
      <c r="H34" s="37"/>
      <c r="I34" s="14">
        <f t="shared" si="7"/>
        <v>0</v>
      </c>
      <c r="J34" s="37">
        <v>0.6</v>
      </c>
      <c r="K34" s="32">
        <f t="shared" si="1"/>
        <v>0.126</v>
      </c>
      <c r="L34" s="41">
        <f t="shared" si="5"/>
        <v>0.24</v>
      </c>
      <c r="M34" s="42">
        <f t="shared" si="2"/>
        <v>0.05039999999999999</v>
      </c>
      <c r="N34" s="37">
        <v>0.5</v>
      </c>
      <c r="O34" s="12">
        <f t="shared" si="6"/>
        <v>0.105</v>
      </c>
    </row>
    <row r="35" spans="1:15" ht="12.75">
      <c r="A35" s="11" t="s">
        <v>32</v>
      </c>
      <c r="B35" s="12">
        <v>250</v>
      </c>
      <c r="C35" s="33"/>
      <c r="D35" s="41">
        <v>105</v>
      </c>
      <c r="E35" s="42">
        <f t="shared" si="3"/>
        <v>26.25</v>
      </c>
      <c r="F35" s="41">
        <v>75</v>
      </c>
      <c r="G35" s="42">
        <f t="shared" si="4"/>
        <v>18.75</v>
      </c>
      <c r="H35" s="37">
        <v>2</v>
      </c>
      <c r="I35" s="14">
        <f t="shared" si="7"/>
        <v>0.42</v>
      </c>
      <c r="J35" s="37">
        <v>80</v>
      </c>
      <c r="K35" s="32">
        <f t="shared" si="1"/>
        <v>20</v>
      </c>
      <c r="L35" s="41">
        <f t="shared" si="5"/>
        <v>63</v>
      </c>
      <c r="M35" s="42">
        <f t="shared" si="2"/>
        <v>15.75</v>
      </c>
      <c r="N35" s="37">
        <v>68</v>
      </c>
      <c r="O35" s="12">
        <f t="shared" si="6"/>
        <v>17</v>
      </c>
    </row>
    <row r="36" spans="1:15" ht="12.75">
      <c r="A36" s="11" t="s">
        <v>33</v>
      </c>
      <c r="B36" s="12">
        <v>190</v>
      </c>
      <c r="C36" s="33"/>
      <c r="D36" s="41">
        <v>76</v>
      </c>
      <c r="E36" s="42">
        <f t="shared" si="3"/>
        <v>14.44</v>
      </c>
      <c r="F36" s="41">
        <v>26</v>
      </c>
      <c r="G36" s="42">
        <f t="shared" si="4"/>
        <v>4.94</v>
      </c>
      <c r="H36" s="37">
        <v>160</v>
      </c>
      <c r="I36" s="14">
        <f t="shared" si="7"/>
        <v>40</v>
      </c>
      <c r="J36" s="37">
        <v>30</v>
      </c>
      <c r="K36" s="32">
        <f t="shared" si="1"/>
        <v>5.7</v>
      </c>
      <c r="L36" s="41">
        <f t="shared" si="5"/>
        <v>45.6</v>
      </c>
      <c r="M36" s="42">
        <f t="shared" si="2"/>
        <v>8.664</v>
      </c>
      <c r="N36" s="37">
        <v>22</v>
      </c>
      <c r="O36" s="12">
        <f t="shared" si="6"/>
        <v>4.18</v>
      </c>
    </row>
    <row r="37" spans="1:15" ht="12.75">
      <c r="A37" s="11" t="s">
        <v>61</v>
      </c>
      <c r="B37" s="12">
        <v>100</v>
      </c>
      <c r="C37" s="33"/>
      <c r="D37" s="41">
        <v>80</v>
      </c>
      <c r="E37" s="42">
        <f t="shared" si="3"/>
        <v>8</v>
      </c>
      <c r="F37" s="41">
        <v>39</v>
      </c>
      <c r="G37" s="42">
        <f t="shared" si="4"/>
        <v>3.9000000000000004</v>
      </c>
      <c r="H37" s="37"/>
      <c r="I37" s="14">
        <f t="shared" si="7"/>
        <v>0</v>
      </c>
      <c r="J37" s="37">
        <v>42</v>
      </c>
      <c r="K37" s="32">
        <f t="shared" si="1"/>
        <v>4.2</v>
      </c>
      <c r="L37" s="41">
        <f t="shared" si="5"/>
        <v>48</v>
      </c>
      <c r="M37" s="42">
        <f t="shared" si="2"/>
        <v>4.800000000000001</v>
      </c>
      <c r="N37" s="37">
        <v>34</v>
      </c>
      <c r="O37" s="12">
        <f t="shared" si="6"/>
        <v>3.4000000000000004</v>
      </c>
    </row>
    <row r="38" spans="1:15" ht="12.75">
      <c r="A38" s="11" t="s">
        <v>34</v>
      </c>
      <c r="B38" s="12">
        <v>280</v>
      </c>
      <c r="C38" s="33"/>
      <c r="D38" s="41">
        <v>20</v>
      </c>
      <c r="E38" s="42">
        <f t="shared" si="3"/>
        <v>5.6000000000000005</v>
      </c>
      <c r="F38" s="41">
        <v>7</v>
      </c>
      <c r="G38" s="42">
        <f t="shared" si="4"/>
        <v>1.9600000000000002</v>
      </c>
      <c r="H38" s="37">
        <v>70</v>
      </c>
      <c r="I38" s="14">
        <f t="shared" si="7"/>
        <v>7</v>
      </c>
      <c r="J38" s="37">
        <v>10</v>
      </c>
      <c r="K38" s="32">
        <f t="shared" si="1"/>
        <v>2.8000000000000003</v>
      </c>
      <c r="L38" s="41">
        <f t="shared" si="5"/>
        <v>12</v>
      </c>
      <c r="M38" s="42">
        <f t="shared" si="2"/>
        <v>3.3600000000000003</v>
      </c>
      <c r="N38" s="37"/>
      <c r="O38" s="12">
        <f t="shared" si="6"/>
        <v>0</v>
      </c>
    </row>
    <row r="39" spans="1:15" ht="12.75">
      <c r="A39" s="11" t="s">
        <v>62</v>
      </c>
      <c r="B39" s="12">
        <v>50</v>
      </c>
      <c r="C39" s="33"/>
      <c r="D39" s="41">
        <v>300</v>
      </c>
      <c r="E39" s="42">
        <f t="shared" si="3"/>
        <v>15</v>
      </c>
      <c r="F39" s="41">
        <v>450</v>
      </c>
      <c r="G39" s="42">
        <f t="shared" si="4"/>
        <v>22.5</v>
      </c>
      <c r="H39" s="37"/>
      <c r="I39" s="14">
        <f t="shared" si="7"/>
        <v>0</v>
      </c>
      <c r="J39" s="37">
        <v>500</v>
      </c>
      <c r="K39" s="32">
        <f t="shared" si="1"/>
        <v>25</v>
      </c>
      <c r="L39" s="41">
        <f t="shared" si="5"/>
        <v>180</v>
      </c>
      <c r="M39" s="42">
        <f t="shared" si="2"/>
        <v>9</v>
      </c>
      <c r="N39" s="37"/>
      <c r="O39" s="12">
        <f t="shared" si="6"/>
        <v>0</v>
      </c>
    </row>
    <row r="40" spans="1:15" ht="12.75">
      <c r="A40" s="11" t="s">
        <v>63</v>
      </c>
      <c r="B40" s="12">
        <v>80</v>
      </c>
      <c r="C40" s="33"/>
      <c r="D40" s="41">
        <v>180</v>
      </c>
      <c r="E40" s="42">
        <f t="shared" si="3"/>
        <v>14.4</v>
      </c>
      <c r="F40" s="41"/>
      <c r="G40" s="42">
        <f t="shared" si="4"/>
        <v>0</v>
      </c>
      <c r="H40" s="37">
        <v>700</v>
      </c>
      <c r="I40" s="14">
        <f t="shared" si="7"/>
        <v>35</v>
      </c>
      <c r="J40" s="37"/>
      <c r="K40" s="32">
        <f t="shared" si="1"/>
        <v>0</v>
      </c>
      <c r="L40" s="41">
        <f t="shared" si="5"/>
        <v>108</v>
      </c>
      <c r="M40" s="42">
        <f t="shared" si="2"/>
        <v>8.64</v>
      </c>
      <c r="N40" s="37">
        <v>390</v>
      </c>
      <c r="O40" s="12">
        <f t="shared" si="6"/>
        <v>31.2</v>
      </c>
    </row>
    <row r="41" spans="1:15" ht="12.75">
      <c r="A41" s="11" t="s">
        <v>35</v>
      </c>
      <c r="B41" s="12">
        <v>320</v>
      </c>
      <c r="C41" s="33"/>
      <c r="D41" s="41">
        <v>60</v>
      </c>
      <c r="E41" s="42">
        <f t="shared" si="3"/>
        <v>19.2</v>
      </c>
      <c r="F41" s="41">
        <v>40</v>
      </c>
      <c r="G41" s="42">
        <f t="shared" si="4"/>
        <v>12.8</v>
      </c>
      <c r="H41" s="37"/>
      <c r="I41" s="14"/>
      <c r="J41" s="37">
        <v>50</v>
      </c>
      <c r="K41" s="32">
        <f t="shared" si="1"/>
        <v>16</v>
      </c>
      <c r="L41" s="41">
        <f t="shared" si="5"/>
        <v>36</v>
      </c>
      <c r="M41" s="42">
        <f t="shared" si="2"/>
        <v>11.52</v>
      </c>
      <c r="N41" s="37">
        <v>30</v>
      </c>
      <c r="O41" s="12">
        <f t="shared" si="6"/>
        <v>9.6</v>
      </c>
    </row>
    <row r="42" spans="1:15" ht="12.75">
      <c r="A42" s="11" t="s">
        <v>36</v>
      </c>
      <c r="B42" s="12">
        <v>240</v>
      </c>
      <c r="C42" s="33"/>
      <c r="D42" s="41">
        <v>10</v>
      </c>
      <c r="E42" s="42">
        <f t="shared" si="3"/>
        <v>2.4</v>
      </c>
      <c r="F42" s="41">
        <v>11</v>
      </c>
      <c r="G42" s="42">
        <f t="shared" si="4"/>
        <v>2.6399999999999997</v>
      </c>
      <c r="H42" s="37">
        <v>75</v>
      </c>
      <c r="I42" s="14">
        <f>B41/1000*H42</f>
        <v>24</v>
      </c>
      <c r="J42" s="37">
        <v>14</v>
      </c>
      <c r="K42" s="32">
        <f t="shared" si="1"/>
        <v>3.36</v>
      </c>
      <c r="L42" s="41">
        <f t="shared" si="5"/>
        <v>6</v>
      </c>
      <c r="M42" s="42">
        <f t="shared" si="2"/>
        <v>1.44</v>
      </c>
      <c r="N42" s="37">
        <v>9</v>
      </c>
      <c r="O42" s="12">
        <f t="shared" si="6"/>
        <v>2.16</v>
      </c>
    </row>
    <row r="43" spans="1:15" ht="12.75">
      <c r="A43" s="11" t="s">
        <v>37</v>
      </c>
      <c r="B43" s="12">
        <v>400</v>
      </c>
      <c r="C43" s="33"/>
      <c r="D43" s="41">
        <v>12</v>
      </c>
      <c r="E43" s="42">
        <f t="shared" si="3"/>
        <v>4.800000000000001</v>
      </c>
      <c r="F43" s="41">
        <v>6.4</v>
      </c>
      <c r="G43" s="42">
        <f t="shared" si="4"/>
        <v>2.5600000000000005</v>
      </c>
      <c r="H43" s="37">
        <v>25</v>
      </c>
      <c r="I43" s="14">
        <f>B42/1000*H43</f>
        <v>6</v>
      </c>
      <c r="J43" s="37">
        <v>6.4</v>
      </c>
      <c r="K43" s="32">
        <f t="shared" si="1"/>
        <v>2.5600000000000005</v>
      </c>
      <c r="L43" s="41">
        <f t="shared" si="5"/>
        <v>7.199999999999999</v>
      </c>
      <c r="M43" s="42">
        <f t="shared" si="2"/>
        <v>2.88</v>
      </c>
      <c r="N43" s="37">
        <v>4.3</v>
      </c>
      <c r="O43" s="12">
        <f t="shared" si="6"/>
        <v>1.72</v>
      </c>
    </row>
    <row r="44" spans="1:15" ht="12.75">
      <c r="A44" s="11" t="s">
        <v>38</v>
      </c>
      <c r="B44" s="12">
        <v>220</v>
      </c>
      <c r="C44" s="33"/>
      <c r="D44" s="41">
        <v>35</v>
      </c>
      <c r="E44" s="42">
        <f t="shared" si="3"/>
        <v>7.7</v>
      </c>
      <c r="F44" s="41">
        <v>21</v>
      </c>
      <c r="G44" s="42">
        <f t="shared" si="4"/>
        <v>4.62</v>
      </c>
      <c r="H44" s="37">
        <v>10</v>
      </c>
      <c r="I44" s="14">
        <f>B43/1000*H44</f>
        <v>4</v>
      </c>
      <c r="J44" s="37">
        <v>21</v>
      </c>
      <c r="K44" s="32">
        <f t="shared" si="1"/>
        <v>4.62</v>
      </c>
      <c r="L44" s="41">
        <f t="shared" si="5"/>
        <v>21</v>
      </c>
      <c r="M44" s="42">
        <f t="shared" si="2"/>
        <v>4.62</v>
      </c>
      <c r="N44" s="37">
        <v>18</v>
      </c>
      <c r="O44" s="12">
        <f t="shared" si="6"/>
        <v>3.96</v>
      </c>
    </row>
    <row r="45" spans="1:15" ht="12.75">
      <c r="A45" s="11" t="s">
        <v>39</v>
      </c>
      <c r="B45" s="12">
        <v>80</v>
      </c>
      <c r="C45" s="33"/>
      <c r="D45" s="41">
        <v>18</v>
      </c>
      <c r="E45" s="42">
        <f t="shared" si="3"/>
        <v>1.44</v>
      </c>
      <c r="F45" s="41">
        <v>11</v>
      </c>
      <c r="G45" s="42">
        <f t="shared" si="4"/>
        <v>0.88</v>
      </c>
      <c r="H45" s="37">
        <v>35</v>
      </c>
      <c r="I45" s="14">
        <f>B44/1000*H45</f>
        <v>7.7</v>
      </c>
      <c r="J45" s="37">
        <v>11</v>
      </c>
      <c r="K45" s="32">
        <f t="shared" si="1"/>
        <v>0.88</v>
      </c>
      <c r="L45" s="41">
        <f t="shared" si="5"/>
        <v>10.799999999999999</v>
      </c>
      <c r="M45" s="42">
        <f t="shared" si="2"/>
        <v>0.8639999999999999</v>
      </c>
      <c r="N45" s="37">
        <v>9</v>
      </c>
      <c r="O45" s="12">
        <f t="shared" si="6"/>
        <v>0.72</v>
      </c>
    </row>
    <row r="46" spans="1:15" ht="12.75">
      <c r="A46" s="11" t="s">
        <v>45</v>
      </c>
      <c r="B46" s="12">
        <v>5.5</v>
      </c>
      <c r="C46" s="33"/>
      <c r="D46" s="41">
        <v>1</v>
      </c>
      <c r="E46" s="42">
        <f t="shared" si="3"/>
        <v>0.0055</v>
      </c>
      <c r="F46" s="41">
        <v>0.6</v>
      </c>
      <c r="G46" s="42">
        <f t="shared" si="4"/>
        <v>0.0032999999999999995</v>
      </c>
      <c r="H46" s="37">
        <v>10</v>
      </c>
      <c r="I46" s="14">
        <f>B45/1000*H46</f>
        <v>0.8</v>
      </c>
      <c r="J46" s="37">
        <v>0.6</v>
      </c>
      <c r="K46" s="32">
        <f t="shared" si="1"/>
        <v>0.0032999999999999995</v>
      </c>
      <c r="L46" s="41">
        <f t="shared" si="5"/>
        <v>0.6</v>
      </c>
      <c r="M46" s="42">
        <f t="shared" si="2"/>
        <v>0.0032999999999999995</v>
      </c>
      <c r="N46" s="37">
        <v>0.5</v>
      </c>
      <c r="O46" s="12">
        <f t="shared" si="6"/>
        <v>0.00275</v>
      </c>
    </row>
    <row r="47" spans="1:15" ht="12.75">
      <c r="A47" s="11" t="s">
        <v>40</v>
      </c>
      <c r="B47" s="12">
        <v>140</v>
      </c>
      <c r="C47" s="33"/>
      <c r="D47" s="41">
        <v>0</v>
      </c>
      <c r="E47" s="42">
        <f t="shared" si="3"/>
        <v>0</v>
      </c>
      <c r="F47" s="41"/>
      <c r="G47" s="42">
        <f t="shared" si="4"/>
        <v>0</v>
      </c>
      <c r="H47" s="37">
        <v>1</v>
      </c>
      <c r="I47" s="14">
        <f>H47*B46</f>
        <v>5.5</v>
      </c>
      <c r="J47" s="37"/>
      <c r="K47" s="32">
        <f t="shared" si="1"/>
        <v>0</v>
      </c>
      <c r="L47" s="41">
        <f t="shared" si="5"/>
        <v>0</v>
      </c>
      <c r="M47" s="42">
        <f t="shared" si="2"/>
        <v>0</v>
      </c>
      <c r="N47" s="37"/>
      <c r="O47" s="12">
        <f t="shared" si="6"/>
        <v>0</v>
      </c>
    </row>
    <row r="48" spans="1:15" ht="12.75">
      <c r="A48" s="11" t="s">
        <v>41</v>
      </c>
      <c r="B48" s="12">
        <v>12</v>
      </c>
      <c r="C48" s="33"/>
      <c r="D48" s="41">
        <v>7</v>
      </c>
      <c r="E48" s="42">
        <f t="shared" si="3"/>
        <v>0.084</v>
      </c>
      <c r="F48" s="41">
        <v>6</v>
      </c>
      <c r="G48" s="42">
        <f t="shared" si="4"/>
        <v>0.07200000000000001</v>
      </c>
      <c r="H48" s="37"/>
      <c r="I48" s="14">
        <f>B47/1000*H48</f>
        <v>0</v>
      </c>
      <c r="J48" s="37">
        <v>6</v>
      </c>
      <c r="K48" s="32">
        <f t="shared" si="1"/>
        <v>0.07200000000000001</v>
      </c>
      <c r="L48" s="41">
        <f t="shared" si="5"/>
        <v>4.2</v>
      </c>
      <c r="M48" s="42">
        <f t="shared" si="2"/>
        <v>0.0504</v>
      </c>
      <c r="N48" s="37">
        <v>4</v>
      </c>
      <c r="O48" s="12">
        <f t="shared" si="6"/>
        <v>0.048</v>
      </c>
    </row>
    <row r="49" spans="1:15" ht="13.5" thickBot="1">
      <c r="A49" s="11" t="s">
        <v>42</v>
      </c>
      <c r="B49" s="13">
        <v>110</v>
      </c>
      <c r="C49" s="34"/>
      <c r="D49" s="43">
        <v>2</v>
      </c>
      <c r="E49" s="44">
        <f t="shared" si="3"/>
        <v>0.22</v>
      </c>
      <c r="F49" s="54">
        <v>0.5</v>
      </c>
      <c r="G49" s="55">
        <f t="shared" si="4"/>
        <v>0.055</v>
      </c>
      <c r="H49" s="38">
        <v>8</v>
      </c>
      <c r="I49" s="30">
        <f>B48/1000*H49</f>
        <v>0.096</v>
      </c>
      <c r="J49" s="38">
        <v>0.5</v>
      </c>
      <c r="K49" s="32">
        <f t="shared" si="1"/>
        <v>0.055</v>
      </c>
      <c r="L49" s="41">
        <f t="shared" si="5"/>
        <v>1.2</v>
      </c>
      <c r="M49" s="42">
        <f t="shared" si="2"/>
        <v>0.132</v>
      </c>
      <c r="N49" s="38">
        <v>0.4</v>
      </c>
      <c r="O49" s="12">
        <f t="shared" si="6"/>
        <v>0.044000000000000004</v>
      </c>
    </row>
    <row r="50" spans="1:15" ht="13.5" thickBot="1">
      <c r="A50" s="9" t="s">
        <v>43</v>
      </c>
      <c r="B50" s="47"/>
      <c r="C50" s="48"/>
      <c r="D50" s="48"/>
      <c r="E50" s="49">
        <f>SUM(E16:E49)</f>
        <v>197.10850000000002</v>
      </c>
      <c r="F50" s="48"/>
      <c r="G50" s="49">
        <f>SUM(G16:G49)</f>
        <v>130.6283</v>
      </c>
      <c r="H50" s="48">
        <v>1</v>
      </c>
      <c r="I50" s="49">
        <f>B49/1000*H50</f>
        <v>0.11</v>
      </c>
      <c r="J50" s="48"/>
      <c r="K50" s="50">
        <f>SUM(K16:K49)</f>
        <v>146.34830000000002</v>
      </c>
      <c r="L50" s="47"/>
      <c r="M50" s="53">
        <f>SUM(M16:M49)</f>
        <v>95.46509999999999</v>
      </c>
      <c r="N50" s="51"/>
      <c r="O50" s="53">
        <f>SUM(O16:O49)</f>
        <v>118.87475</v>
      </c>
    </row>
    <row r="51" spans="1:15" s="10" customFormat="1" ht="12.75">
      <c r="A51" s="31"/>
      <c r="B51"/>
      <c r="C51"/>
      <c r="D51"/>
      <c r="E51" s="45"/>
      <c r="G51" s="45"/>
      <c r="I51" s="46"/>
      <c r="K51" s="45"/>
      <c r="L51" s="46"/>
      <c r="M51" s="45"/>
      <c r="O51" s="46"/>
    </row>
    <row r="52" spans="1:16" ht="12.75">
      <c r="A52" s="31" t="s">
        <v>64</v>
      </c>
      <c r="E52" s="19"/>
      <c r="F52" s="27"/>
      <c r="G52" s="19"/>
      <c r="H52" s="27"/>
      <c r="I52" s="27"/>
      <c r="J52" s="27"/>
      <c r="K52" s="19"/>
      <c r="L52" s="27"/>
      <c r="M52" s="27"/>
      <c r="N52" s="27"/>
      <c r="O52" s="27"/>
      <c r="P52" s="27"/>
    </row>
    <row r="58" ht="12.75">
      <c r="G58" s="19"/>
    </row>
  </sheetData>
  <sheetProtection/>
  <printOptions/>
  <pageMargins left="0.75" right="0.19" top="0.27" bottom="0.21" header="0.22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8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N3" sqref="N3"/>
    </sheetView>
  </sheetViews>
  <sheetFormatPr defaultColWidth="9.00390625" defaultRowHeight="12.75"/>
  <cols>
    <col min="1" max="1" width="23.75390625" style="0" customWidth="1"/>
    <col min="2" max="2" width="6.75390625" style="0" customWidth="1"/>
    <col min="3" max="3" width="9.125" style="0" hidden="1" customWidth="1"/>
    <col min="4" max="4" width="8.125" style="0" customWidth="1"/>
    <col min="5" max="5" width="7.625" style="15" customWidth="1"/>
    <col min="6" max="6" width="7.25390625" style="0" customWidth="1"/>
    <col min="7" max="7" width="7.375" style="15" customWidth="1"/>
    <col min="8" max="9" width="0" style="0" hidden="1" customWidth="1"/>
    <col min="11" max="11" width="8.625" style="15" customWidth="1"/>
    <col min="14" max="14" width="8.25390625" style="0" customWidth="1"/>
    <col min="15" max="15" width="8.00390625" style="0" customWidth="1"/>
  </cols>
  <sheetData>
    <row r="1" spans="7:13" ht="12.75">
      <c r="G1" s="15" t="s">
        <v>50</v>
      </c>
      <c r="M1" t="s">
        <v>66</v>
      </c>
    </row>
    <row r="2" spans="7:13" ht="12.75">
      <c r="G2" s="15" t="s">
        <v>70</v>
      </c>
      <c r="M2" t="s">
        <v>68</v>
      </c>
    </row>
    <row r="3" spans="7:13" ht="12.75">
      <c r="G3" s="15" t="s">
        <v>56</v>
      </c>
      <c r="M3" t="s">
        <v>69</v>
      </c>
    </row>
    <row r="4" spans="7:13" ht="12.75">
      <c r="G4" s="15" t="s">
        <v>57</v>
      </c>
      <c r="K4" s="15" t="s">
        <v>67</v>
      </c>
      <c r="M4" t="s">
        <v>72</v>
      </c>
    </row>
    <row r="7" spans="4:11" s="1" customFormat="1" ht="12.75">
      <c r="D7" s="1" t="s">
        <v>0</v>
      </c>
      <c r="E7" s="16"/>
      <c r="G7" s="16"/>
      <c r="K7" s="16"/>
    </row>
    <row r="8" spans="2:11" s="1" customFormat="1" ht="12.75">
      <c r="B8" s="1" t="s">
        <v>1</v>
      </c>
      <c r="C8" s="1" t="s">
        <v>2</v>
      </c>
      <c r="E8" s="16"/>
      <c r="G8" s="16"/>
      <c r="K8" s="16"/>
    </row>
    <row r="9" spans="2:11" s="1" customFormat="1" ht="13.5" thickBot="1">
      <c r="B9" s="1" t="s">
        <v>65</v>
      </c>
      <c r="C9" s="1" t="s">
        <v>3</v>
      </c>
      <c r="E9" s="16"/>
      <c r="G9" s="16"/>
      <c r="J9" s="1" t="s">
        <v>71</v>
      </c>
      <c r="K9" s="16"/>
    </row>
    <row r="10" spans="5:11" s="1" customFormat="1" ht="13.5" thickBot="1">
      <c r="E10" s="16"/>
      <c r="G10" s="16"/>
      <c r="H10" s="25" t="s">
        <v>44</v>
      </c>
      <c r="I10" s="26"/>
      <c r="K10" s="16"/>
    </row>
    <row r="11" spans="1:15" ht="13.5" thickBot="1">
      <c r="A11" s="2" t="s">
        <v>4</v>
      </c>
      <c r="B11" s="2" t="s">
        <v>7</v>
      </c>
      <c r="D11" s="5" t="s">
        <v>5</v>
      </c>
      <c r="E11" s="39"/>
      <c r="F11" s="35" t="s">
        <v>46</v>
      </c>
      <c r="G11" s="28"/>
      <c r="H11" s="29"/>
      <c r="I11" s="28"/>
      <c r="J11" s="29"/>
      <c r="K11" s="28"/>
      <c r="L11" s="5" t="s">
        <v>6</v>
      </c>
      <c r="M11" s="39"/>
      <c r="N11" s="23" t="s">
        <v>51</v>
      </c>
      <c r="O11" s="6"/>
    </row>
    <row r="12" spans="1:15" ht="13.5" thickBot="1">
      <c r="A12" s="3"/>
      <c r="B12" s="3" t="s">
        <v>8</v>
      </c>
      <c r="D12" s="7"/>
      <c r="E12" s="40"/>
      <c r="F12" s="29" t="s">
        <v>47</v>
      </c>
      <c r="G12" s="21"/>
      <c r="H12" s="27"/>
      <c r="I12" s="19"/>
      <c r="J12" s="20" t="s">
        <v>48</v>
      </c>
      <c r="K12" s="28"/>
      <c r="L12" s="7" t="s">
        <v>49</v>
      </c>
      <c r="M12" s="40"/>
      <c r="N12" s="24"/>
      <c r="O12" s="8"/>
    </row>
    <row r="13" spans="1:15" ht="12.75">
      <c r="A13" s="3"/>
      <c r="B13" s="3" t="s">
        <v>9</v>
      </c>
      <c r="D13" s="2" t="s">
        <v>10</v>
      </c>
      <c r="E13" s="17" t="s">
        <v>13</v>
      </c>
      <c r="F13" s="2" t="s">
        <v>10</v>
      </c>
      <c r="G13" s="17" t="s">
        <v>13</v>
      </c>
      <c r="H13" s="36" t="s">
        <v>10</v>
      </c>
      <c r="I13" s="22" t="s">
        <v>13</v>
      </c>
      <c r="J13" s="3" t="s">
        <v>10</v>
      </c>
      <c r="K13" s="22" t="s">
        <v>13</v>
      </c>
      <c r="L13" s="2" t="s">
        <v>10</v>
      </c>
      <c r="M13" s="17" t="s">
        <v>13</v>
      </c>
      <c r="N13" s="6" t="s">
        <v>52</v>
      </c>
      <c r="O13" s="2"/>
    </row>
    <row r="14" spans="1:15" ht="12.75">
      <c r="A14" s="3"/>
      <c r="B14" s="3"/>
      <c r="D14" s="3" t="s">
        <v>11</v>
      </c>
      <c r="E14" s="18" t="s">
        <v>14</v>
      </c>
      <c r="F14" s="3" t="s">
        <v>11</v>
      </c>
      <c r="G14" s="18" t="s">
        <v>14</v>
      </c>
      <c r="H14" s="36" t="s">
        <v>11</v>
      </c>
      <c r="I14" s="22" t="s">
        <v>14</v>
      </c>
      <c r="J14" s="3" t="s">
        <v>11</v>
      </c>
      <c r="K14" s="22" t="s">
        <v>14</v>
      </c>
      <c r="L14" s="3" t="s">
        <v>11</v>
      </c>
      <c r="M14" s="18" t="s">
        <v>14</v>
      </c>
      <c r="N14" s="36" t="s">
        <v>11</v>
      </c>
      <c r="O14" s="3" t="s">
        <v>53</v>
      </c>
    </row>
    <row r="15" spans="1:15" ht="13.5" thickBot="1">
      <c r="A15" s="4"/>
      <c r="B15" s="3"/>
      <c r="D15" s="3" t="s">
        <v>12</v>
      </c>
      <c r="E15" s="18"/>
      <c r="F15" s="3" t="s">
        <v>12</v>
      </c>
      <c r="G15" s="18"/>
      <c r="H15" s="36" t="s">
        <v>12</v>
      </c>
      <c r="I15" s="22"/>
      <c r="J15" s="3" t="s">
        <v>12</v>
      </c>
      <c r="K15" s="22"/>
      <c r="L15" s="3" t="s">
        <v>12</v>
      </c>
      <c r="M15" s="52"/>
      <c r="N15" s="36"/>
      <c r="O15" s="3" t="s">
        <v>54</v>
      </c>
    </row>
    <row r="16" spans="1:15" ht="12.75">
      <c r="A16" s="5" t="s">
        <v>15</v>
      </c>
      <c r="B16" s="12">
        <v>36</v>
      </c>
      <c r="C16" s="33"/>
      <c r="D16" s="41">
        <v>120</v>
      </c>
      <c r="E16" s="42">
        <f>B16/1000*D16</f>
        <v>4.319999999999999</v>
      </c>
      <c r="F16" s="41">
        <v>50</v>
      </c>
      <c r="G16" s="42">
        <f>B16/1000*F16</f>
        <v>1.7999999999999998</v>
      </c>
      <c r="H16" s="37">
        <v>60</v>
      </c>
      <c r="I16" s="14">
        <f aca="true" t="shared" si="0" ref="I16:I27">B16/1000*H16</f>
        <v>2.1599999999999997</v>
      </c>
      <c r="J16" s="37">
        <v>60</v>
      </c>
      <c r="K16" s="32">
        <f aca="true" t="shared" si="1" ref="K16:K49">B16/1000*J16</f>
        <v>2.1599999999999997</v>
      </c>
      <c r="L16" s="41">
        <v>60</v>
      </c>
      <c r="M16" s="42">
        <f aca="true" t="shared" si="2" ref="M16:M49">B16/1000*L16</f>
        <v>2.1599999999999997</v>
      </c>
      <c r="N16" s="37">
        <v>40</v>
      </c>
      <c r="O16" s="12">
        <f>B16/1000*N16</f>
        <v>1.44</v>
      </c>
    </row>
    <row r="17" spans="1:15" ht="12.75">
      <c r="A17" s="11" t="s">
        <v>16</v>
      </c>
      <c r="B17" s="12">
        <v>40</v>
      </c>
      <c r="C17" s="33"/>
      <c r="D17" s="41">
        <v>200</v>
      </c>
      <c r="E17" s="42">
        <f aca="true" t="shared" si="3" ref="E17:E49">B17/1000*D17</f>
        <v>8</v>
      </c>
      <c r="F17" s="41">
        <v>80</v>
      </c>
      <c r="G17" s="42">
        <f aca="true" t="shared" si="4" ref="G17:G49">B17/1000*F17</f>
        <v>3.2</v>
      </c>
      <c r="H17" s="37">
        <v>110</v>
      </c>
      <c r="I17" s="14">
        <f t="shared" si="0"/>
        <v>4.4</v>
      </c>
      <c r="J17" s="37">
        <v>90</v>
      </c>
      <c r="K17" s="32">
        <f t="shared" si="1"/>
        <v>3.6</v>
      </c>
      <c r="L17" s="41">
        <f>D17*60%</f>
        <v>120</v>
      </c>
      <c r="M17" s="42">
        <f t="shared" si="2"/>
        <v>4.8</v>
      </c>
      <c r="N17" s="37">
        <v>60</v>
      </c>
      <c r="O17" s="12">
        <f aca="true" t="shared" si="5" ref="O17:O49">B17/1000*N17</f>
        <v>2.4</v>
      </c>
    </row>
    <row r="18" spans="1:15" ht="12.75">
      <c r="A18" s="11" t="s">
        <v>17</v>
      </c>
      <c r="B18" s="12">
        <v>28</v>
      </c>
      <c r="C18" s="33"/>
      <c r="D18" s="41">
        <v>20</v>
      </c>
      <c r="E18" s="42">
        <f t="shared" si="3"/>
        <v>0.56</v>
      </c>
      <c r="F18" s="41">
        <v>29</v>
      </c>
      <c r="G18" s="42">
        <f t="shared" si="4"/>
        <v>0.812</v>
      </c>
      <c r="H18" s="37">
        <v>25</v>
      </c>
      <c r="I18" s="14">
        <f t="shared" si="0"/>
        <v>0.7000000000000001</v>
      </c>
      <c r="J18" s="37">
        <v>29</v>
      </c>
      <c r="K18" s="32">
        <f t="shared" si="1"/>
        <v>0.812</v>
      </c>
      <c r="L18" s="41">
        <v>9</v>
      </c>
      <c r="M18" s="42">
        <f t="shared" si="2"/>
        <v>0.252</v>
      </c>
      <c r="N18" s="37">
        <v>25</v>
      </c>
      <c r="O18" s="12">
        <f t="shared" si="5"/>
        <v>0.7000000000000001</v>
      </c>
    </row>
    <row r="19" spans="1:15" ht="12.75">
      <c r="A19" s="11" t="s">
        <v>18</v>
      </c>
      <c r="B19" s="12">
        <v>65</v>
      </c>
      <c r="C19" s="33"/>
      <c r="D19" s="41"/>
      <c r="E19" s="42">
        <f t="shared" si="3"/>
        <v>0</v>
      </c>
      <c r="F19" s="41">
        <v>3</v>
      </c>
      <c r="G19" s="42">
        <f t="shared" si="4"/>
        <v>0.195</v>
      </c>
      <c r="H19" s="37">
        <v>3</v>
      </c>
      <c r="I19" s="14">
        <f t="shared" si="0"/>
        <v>0.195</v>
      </c>
      <c r="J19" s="37">
        <v>3</v>
      </c>
      <c r="K19" s="32">
        <f t="shared" si="1"/>
        <v>0.195</v>
      </c>
      <c r="L19" s="41">
        <f>D19*60%</f>
        <v>0</v>
      </c>
      <c r="M19" s="42">
        <f t="shared" si="2"/>
        <v>0</v>
      </c>
      <c r="N19" s="37">
        <v>2</v>
      </c>
      <c r="O19" s="12">
        <f t="shared" si="5"/>
        <v>0.13</v>
      </c>
    </row>
    <row r="20" spans="1:15" ht="12.75">
      <c r="A20" s="11" t="s">
        <v>59</v>
      </c>
      <c r="B20" s="12">
        <v>87</v>
      </c>
      <c r="C20" s="33"/>
      <c r="D20" s="41"/>
      <c r="E20" s="42">
        <f t="shared" si="3"/>
        <v>0</v>
      </c>
      <c r="F20" s="41">
        <v>43</v>
      </c>
      <c r="G20" s="42">
        <f t="shared" si="4"/>
        <v>3.7409999999999997</v>
      </c>
      <c r="H20" s="37">
        <v>45</v>
      </c>
      <c r="I20" s="14">
        <f t="shared" si="0"/>
        <v>3.9149999999999996</v>
      </c>
      <c r="J20" s="37">
        <v>53</v>
      </c>
      <c r="K20" s="32">
        <f t="shared" si="1"/>
        <v>4.611</v>
      </c>
      <c r="L20" s="41">
        <v>27</v>
      </c>
      <c r="M20" s="42">
        <f t="shared" si="2"/>
        <v>2.3489999999999998</v>
      </c>
      <c r="N20" s="37">
        <v>30</v>
      </c>
      <c r="O20" s="12">
        <f t="shared" si="5"/>
        <v>2.61</v>
      </c>
    </row>
    <row r="21" spans="1:15" ht="12.75">
      <c r="A21" s="11" t="s">
        <v>60</v>
      </c>
      <c r="B21" s="12">
        <v>46</v>
      </c>
      <c r="C21" s="33"/>
      <c r="D21" s="41">
        <v>20</v>
      </c>
      <c r="E21" s="42">
        <f t="shared" si="3"/>
        <v>0.9199999999999999</v>
      </c>
      <c r="F21" s="41">
        <v>12</v>
      </c>
      <c r="G21" s="42">
        <f t="shared" si="4"/>
        <v>0.552</v>
      </c>
      <c r="H21" s="37"/>
      <c r="I21" s="14"/>
      <c r="J21" s="37">
        <v>12</v>
      </c>
      <c r="K21" s="32">
        <f t="shared" si="1"/>
        <v>0.552</v>
      </c>
      <c r="L21" s="41">
        <v>9</v>
      </c>
      <c r="M21" s="42">
        <f t="shared" si="2"/>
        <v>0.414</v>
      </c>
      <c r="N21" s="37">
        <v>8</v>
      </c>
      <c r="O21" s="12">
        <f t="shared" si="5"/>
        <v>0.368</v>
      </c>
    </row>
    <row r="22" spans="1:15" ht="12.75">
      <c r="A22" s="11" t="s">
        <v>19</v>
      </c>
      <c r="B22" s="12">
        <v>30</v>
      </c>
      <c r="C22" s="33"/>
      <c r="D22" s="41">
        <v>250</v>
      </c>
      <c r="E22" s="42">
        <f t="shared" si="3"/>
        <v>7.5</v>
      </c>
      <c r="F22" s="41">
        <v>200</v>
      </c>
      <c r="G22" s="42">
        <f t="shared" si="4"/>
        <v>6</v>
      </c>
      <c r="H22" s="37">
        <v>250</v>
      </c>
      <c r="I22" s="14">
        <f t="shared" si="0"/>
        <v>7.5</v>
      </c>
      <c r="J22" s="37">
        <v>260</v>
      </c>
      <c r="K22" s="32">
        <f t="shared" si="1"/>
        <v>7.8</v>
      </c>
      <c r="L22" s="41">
        <f>D22*60%</f>
        <v>150</v>
      </c>
      <c r="M22" s="42">
        <f t="shared" si="2"/>
        <v>4.5</v>
      </c>
      <c r="N22" s="37">
        <v>180</v>
      </c>
      <c r="O22" s="12">
        <f t="shared" si="5"/>
        <v>5.3999999999999995</v>
      </c>
    </row>
    <row r="23" spans="1:15" ht="12.75">
      <c r="A23" s="11" t="s">
        <v>20</v>
      </c>
      <c r="B23" s="12">
        <v>35</v>
      </c>
      <c r="C23" s="33"/>
      <c r="D23" s="41">
        <v>400</v>
      </c>
      <c r="E23" s="42">
        <f t="shared" si="3"/>
        <v>14.000000000000002</v>
      </c>
      <c r="F23" s="41">
        <v>300</v>
      </c>
      <c r="G23" s="42">
        <f t="shared" si="4"/>
        <v>10.500000000000002</v>
      </c>
      <c r="H23" s="37">
        <v>300</v>
      </c>
      <c r="I23" s="14">
        <f t="shared" si="0"/>
        <v>10.500000000000002</v>
      </c>
      <c r="J23" s="37">
        <v>300</v>
      </c>
      <c r="K23" s="32">
        <f t="shared" si="1"/>
        <v>10.500000000000002</v>
      </c>
      <c r="L23" s="41">
        <v>210</v>
      </c>
      <c r="M23" s="42">
        <f t="shared" si="2"/>
        <v>7.3500000000000005</v>
      </c>
      <c r="N23" s="37">
        <v>256</v>
      </c>
      <c r="O23" s="12">
        <f t="shared" si="5"/>
        <v>8.96</v>
      </c>
    </row>
    <row r="24" spans="1:15" ht="12.75">
      <c r="A24" s="11" t="s">
        <v>21</v>
      </c>
      <c r="B24" s="12">
        <v>110</v>
      </c>
      <c r="C24" s="33"/>
      <c r="D24" s="41">
        <v>200</v>
      </c>
      <c r="E24" s="42">
        <f t="shared" si="3"/>
        <v>22</v>
      </c>
      <c r="F24" s="41">
        <v>114</v>
      </c>
      <c r="G24" s="42">
        <f t="shared" si="4"/>
        <v>12.540000000000001</v>
      </c>
      <c r="H24" s="37">
        <v>300</v>
      </c>
      <c r="I24" s="14">
        <f t="shared" si="0"/>
        <v>33</v>
      </c>
      <c r="J24" s="37">
        <v>114</v>
      </c>
      <c r="K24" s="32">
        <f t="shared" si="1"/>
        <v>12.540000000000001</v>
      </c>
      <c r="L24" s="41"/>
      <c r="M24" s="42">
        <f t="shared" si="2"/>
        <v>0</v>
      </c>
      <c r="N24" s="37">
        <v>108</v>
      </c>
      <c r="O24" s="12">
        <f t="shared" si="5"/>
        <v>11.88</v>
      </c>
    </row>
    <row r="25" spans="1:15" ht="12.75">
      <c r="A25" s="11" t="s">
        <v>22</v>
      </c>
      <c r="B25" s="12">
        <v>65</v>
      </c>
      <c r="C25" s="33"/>
      <c r="D25" s="41">
        <v>200</v>
      </c>
      <c r="E25" s="42">
        <f t="shared" si="3"/>
        <v>13</v>
      </c>
      <c r="F25" s="41">
        <v>100</v>
      </c>
      <c r="G25" s="42">
        <f t="shared" si="4"/>
        <v>6.5</v>
      </c>
      <c r="H25" s="37"/>
      <c r="I25" s="14">
        <f t="shared" si="0"/>
        <v>0</v>
      </c>
      <c r="J25" s="37">
        <v>100</v>
      </c>
      <c r="K25" s="32">
        <f t="shared" si="1"/>
        <v>6.5</v>
      </c>
      <c r="L25" s="41"/>
      <c r="M25" s="42">
        <f t="shared" si="2"/>
        <v>0</v>
      </c>
      <c r="N25" s="37">
        <v>100</v>
      </c>
      <c r="O25" s="12">
        <f t="shared" si="5"/>
        <v>6.5</v>
      </c>
    </row>
    <row r="26" spans="1:15" ht="12.75">
      <c r="A26" s="11" t="s">
        <v>23</v>
      </c>
      <c r="B26" s="12">
        <v>72</v>
      </c>
      <c r="C26" s="33"/>
      <c r="D26" s="41"/>
      <c r="E26" s="42">
        <f t="shared" si="3"/>
        <v>0</v>
      </c>
      <c r="F26" s="41"/>
      <c r="G26" s="42">
        <f t="shared" si="4"/>
        <v>0</v>
      </c>
      <c r="H26" s="37"/>
      <c r="I26" s="14">
        <f t="shared" si="0"/>
        <v>0</v>
      </c>
      <c r="J26" s="37"/>
      <c r="K26" s="32">
        <f t="shared" si="1"/>
        <v>0</v>
      </c>
      <c r="L26" s="41">
        <f>D26*60%</f>
        <v>0</v>
      </c>
      <c r="M26" s="42">
        <f t="shared" si="2"/>
        <v>0</v>
      </c>
      <c r="N26" s="37"/>
      <c r="O26" s="12">
        <f t="shared" si="5"/>
        <v>0</v>
      </c>
    </row>
    <row r="27" spans="1:15" ht="12.75">
      <c r="A27" s="11" t="s">
        <v>24</v>
      </c>
      <c r="B27" s="12">
        <v>90</v>
      </c>
      <c r="C27" s="33"/>
      <c r="D27" s="41">
        <v>20</v>
      </c>
      <c r="E27" s="42">
        <f t="shared" si="3"/>
        <v>1.7999999999999998</v>
      </c>
      <c r="F27" s="41">
        <v>11</v>
      </c>
      <c r="G27" s="42">
        <f t="shared" si="4"/>
        <v>0.99</v>
      </c>
      <c r="H27" s="37">
        <v>15</v>
      </c>
      <c r="I27" s="14">
        <f t="shared" si="0"/>
        <v>1.3499999999999999</v>
      </c>
      <c r="J27" s="37">
        <v>11</v>
      </c>
      <c r="K27" s="32">
        <f t="shared" si="1"/>
        <v>0.99</v>
      </c>
      <c r="L27" s="41">
        <v>9</v>
      </c>
      <c r="M27" s="42">
        <f t="shared" si="2"/>
        <v>0.8099999999999999</v>
      </c>
      <c r="N27" s="37">
        <v>9</v>
      </c>
      <c r="O27" s="12">
        <f t="shared" si="5"/>
        <v>0.8099999999999999</v>
      </c>
    </row>
    <row r="28" spans="1:15" ht="12.75">
      <c r="A28" s="11" t="s">
        <v>25</v>
      </c>
      <c r="B28" s="12">
        <v>45</v>
      </c>
      <c r="C28" s="33"/>
      <c r="D28" s="41">
        <v>45</v>
      </c>
      <c r="E28" s="42">
        <f t="shared" si="3"/>
        <v>2.025</v>
      </c>
      <c r="F28" s="41">
        <v>47</v>
      </c>
      <c r="G28" s="42">
        <f t="shared" si="4"/>
        <v>2.1149999999999998</v>
      </c>
      <c r="H28" s="37"/>
      <c r="I28" s="14"/>
      <c r="J28" s="37">
        <v>47</v>
      </c>
      <c r="K28" s="32">
        <f t="shared" si="1"/>
        <v>2.1149999999999998</v>
      </c>
      <c r="L28" s="41">
        <v>24</v>
      </c>
      <c r="M28" s="42">
        <f t="shared" si="2"/>
        <v>1.08</v>
      </c>
      <c r="N28" s="37">
        <v>37</v>
      </c>
      <c r="O28" s="12">
        <f t="shared" si="5"/>
        <v>1.665</v>
      </c>
    </row>
    <row r="29" spans="1:15" ht="12.75">
      <c r="A29" s="11" t="s">
        <v>26</v>
      </c>
      <c r="B29" s="12">
        <v>200</v>
      </c>
      <c r="C29" s="33"/>
      <c r="D29" s="41">
        <v>15</v>
      </c>
      <c r="E29" s="42">
        <f t="shared" si="3"/>
        <v>3</v>
      </c>
      <c r="F29" s="41">
        <v>10</v>
      </c>
      <c r="G29" s="42">
        <f t="shared" si="4"/>
        <v>2</v>
      </c>
      <c r="H29" s="37">
        <v>60</v>
      </c>
      <c r="I29" s="14">
        <f aca="true" t="shared" si="6" ref="I29:I40">B28/1000*H29</f>
        <v>2.6999999999999997</v>
      </c>
      <c r="J29" s="37">
        <v>15</v>
      </c>
      <c r="K29" s="32">
        <f t="shared" si="1"/>
        <v>3</v>
      </c>
      <c r="L29" s="41"/>
      <c r="M29" s="42">
        <f t="shared" si="2"/>
        <v>0</v>
      </c>
      <c r="N29" s="37">
        <v>7</v>
      </c>
      <c r="O29" s="12">
        <f t="shared" si="5"/>
        <v>1.4000000000000001</v>
      </c>
    </row>
    <row r="30" spans="1:15" ht="12.75">
      <c r="A30" s="11" t="s">
        <v>27</v>
      </c>
      <c r="B30" s="12">
        <v>320</v>
      </c>
      <c r="C30" s="33"/>
      <c r="D30" s="41"/>
      <c r="E30" s="42">
        <f t="shared" si="3"/>
        <v>0</v>
      </c>
      <c r="F30" s="41">
        <v>1.2</v>
      </c>
      <c r="G30" s="42">
        <f t="shared" si="4"/>
        <v>0.384</v>
      </c>
      <c r="H30" s="37">
        <v>15</v>
      </c>
      <c r="I30" s="14">
        <f t="shared" si="6"/>
        <v>3</v>
      </c>
      <c r="J30" s="37">
        <v>1.2</v>
      </c>
      <c r="K30" s="32">
        <f t="shared" si="1"/>
        <v>0.384</v>
      </c>
      <c r="L30" s="41">
        <f>D30*60%</f>
        <v>0</v>
      </c>
      <c r="M30" s="42">
        <f t="shared" si="2"/>
        <v>0</v>
      </c>
      <c r="N30" s="37">
        <v>1</v>
      </c>
      <c r="O30" s="12">
        <f t="shared" si="5"/>
        <v>0.32</v>
      </c>
    </row>
    <row r="31" spans="1:15" ht="12.75">
      <c r="A31" s="11" t="s">
        <v>28</v>
      </c>
      <c r="B31" s="12">
        <v>400</v>
      </c>
      <c r="C31" s="33"/>
      <c r="D31" s="41">
        <v>1.2</v>
      </c>
      <c r="E31" s="42">
        <f t="shared" si="3"/>
        <v>0.48</v>
      </c>
      <c r="F31" s="41">
        <v>0.6</v>
      </c>
      <c r="G31" s="42">
        <f t="shared" si="4"/>
        <v>0.24</v>
      </c>
      <c r="H31" s="37">
        <v>2</v>
      </c>
      <c r="I31" s="14">
        <f t="shared" si="6"/>
        <v>0.64</v>
      </c>
      <c r="J31" s="37">
        <v>0.6</v>
      </c>
      <c r="K31" s="32">
        <f t="shared" si="1"/>
        <v>0.24</v>
      </c>
      <c r="L31" s="41">
        <v>0.07</v>
      </c>
      <c r="M31" s="42">
        <f t="shared" si="2"/>
        <v>0.028000000000000004</v>
      </c>
      <c r="N31" s="37">
        <v>0.5</v>
      </c>
      <c r="O31" s="12">
        <f t="shared" si="5"/>
        <v>0.2</v>
      </c>
    </row>
    <row r="32" spans="1:15" ht="12.75">
      <c r="A32" s="11" t="s">
        <v>29</v>
      </c>
      <c r="B32" s="12">
        <v>85</v>
      </c>
      <c r="C32" s="33"/>
      <c r="D32" s="41"/>
      <c r="E32" s="42">
        <f t="shared" si="3"/>
        <v>0</v>
      </c>
      <c r="F32" s="41"/>
      <c r="G32" s="42">
        <f t="shared" si="4"/>
        <v>0</v>
      </c>
      <c r="H32" s="37"/>
      <c r="I32" s="14">
        <f t="shared" si="6"/>
        <v>0</v>
      </c>
      <c r="J32" s="37"/>
      <c r="K32" s="32">
        <f t="shared" si="1"/>
        <v>0</v>
      </c>
      <c r="L32" s="41">
        <f>D32*60%</f>
        <v>0</v>
      </c>
      <c r="M32" s="42">
        <f t="shared" si="2"/>
        <v>0</v>
      </c>
      <c r="N32" s="37"/>
      <c r="O32" s="12">
        <f t="shared" si="5"/>
        <v>0</v>
      </c>
    </row>
    <row r="33" spans="1:15" ht="12.75">
      <c r="A33" s="11" t="s">
        <v>30</v>
      </c>
      <c r="B33" s="12">
        <v>65</v>
      </c>
      <c r="C33" s="33"/>
      <c r="D33" s="41"/>
      <c r="E33" s="42">
        <f t="shared" si="3"/>
        <v>0</v>
      </c>
      <c r="F33" s="41"/>
      <c r="G33" s="42">
        <f t="shared" si="4"/>
        <v>0</v>
      </c>
      <c r="H33" s="37"/>
      <c r="I33" s="14">
        <f t="shared" si="6"/>
        <v>0</v>
      </c>
      <c r="J33" s="37"/>
      <c r="K33" s="32">
        <f t="shared" si="1"/>
        <v>0</v>
      </c>
      <c r="L33" s="41">
        <f>D33*60%</f>
        <v>0</v>
      </c>
      <c r="M33" s="42">
        <f t="shared" si="2"/>
        <v>0</v>
      </c>
      <c r="N33" s="37"/>
      <c r="O33" s="12">
        <f t="shared" si="5"/>
        <v>0</v>
      </c>
    </row>
    <row r="34" spans="1:15" ht="12.75">
      <c r="A34" s="11" t="s">
        <v>31</v>
      </c>
      <c r="B34" s="12">
        <v>210</v>
      </c>
      <c r="C34" s="33"/>
      <c r="D34" s="41">
        <v>0.4</v>
      </c>
      <c r="E34" s="42">
        <f t="shared" si="3"/>
        <v>0.084</v>
      </c>
      <c r="F34" s="41">
        <v>0.6</v>
      </c>
      <c r="G34" s="42">
        <f t="shared" si="4"/>
        <v>0.126</v>
      </c>
      <c r="H34" s="37"/>
      <c r="I34" s="14">
        <f t="shared" si="6"/>
        <v>0</v>
      </c>
      <c r="J34" s="37">
        <v>0.6</v>
      </c>
      <c r="K34" s="32">
        <f t="shared" si="1"/>
        <v>0.126</v>
      </c>
      <c r="L34" s="41">
        <f>D34*60%</f>
        <v>0.24</v>
      </c>
      <c r="M34" s="42">
        <f t="shared" si="2"/>
        <v>0.05039999999999999</v>
      </c>
      <c r="N34" s="37">
        <v>0.5</v>
      </c>
      <c r="O34" s="12">
        <f t="shared" si="5"/>
        <v>0.105</v>
      </c>
    </row>
    <row r="35" spans="1:15" ht="12.75">
      <c r="A35" s="11" t="s">
        <v>32</v>
      </c>
      <c r="B35" s="12">
        <v>250</v>
      </c>
      <c r="C35" s="33"/>
      <c r="D35" s="41">
        <v>105</v>
      </c>
      <c r="E35" s="42">
        <f t="shared" si="3"/>
        <v>26.25</v>
      </c>
      <c r="F35" s="41">
        <v>75</v>
      </c>
      <c r="G35" s="42">
        <f t="shared" si="4"/>
        <v>18.75</v>
      </c>
      <c r="H35" s="37">
        <v>2</v>
      </c>
      <c r="I35" s="14">
        <f t="shared" si="6"/>
        <v>0.42</v>
      </c>
      <c r="J35" s="37">
        <v>75</v>
      </c>
      <c r="K35" s="32">
        <f t="shared" si="1"/>
        <v>18.75</v>
      </c>
      <c r="L35" s="41">
        <v>57</v>
      </c>
      <c r="M35" s="42">
        <f t="shared" si="2"/>
        <v>14.25</v>
      </c>
      <c r="N35" s="37">
        <v>68</v>
      </c>
      <c r="O35" s="12">
        <f t="shared" si="5"/>
        <v>17</v>
      </c>
    </row>
    <row r="36" spans="1:15" ht="12.75">
      <c r="A36" s="11" t="s">
        <v>33</v>
      </c>
      <c r="B36" s="12">
        <v>190</v>
      </c>
      <c r="C36" s="33"/>
      <c r="D36" s="41">
        <v>76</v>
      </c>
      <c r="E36" s="42">
        <f t="shared" si="3"/>
        <v>14.44</v>
      </c>
      <c r="F36" s="41">
        <v>26</v>
      </c>
      <c r="G36" s="42">
        <f t="shared" si="4"/>
        <v>4.94</v>
      </c>
      <c r="H36" s="37">
        <v>160</v>
      </c>
      <c r="I36" s="14">
        <f t="shared" si="6"/>
        <v>40</v>
      </c>
      <c r="J36" s="37">
        <v>26</v>
      </c>
      <c r="K36" s="32">
        <f t="shared" si="1"/>
        <v>4.94</v>
      </c>
      <c r="L36" s="41">
        <v>30.6</v>
      </c>
      <c r="M36" s="42">
        <f t="shared" si="2"/>
        <v>5.814</v>
      </c>
      <c r="N36" s="37">
        <v>22</v>
      </c>
      <c r="O36" s="12">
        <f t="shared" si="5"/>
        <v>4.18</v>
      </c>
    </row>
    <row r="37" spans="1:15" ht="12.75">
      <c r="A37" s="11" t="s">
        <v>61</v>
      </c>
      <c r="B37" s="12">
        <v>100</v>
      </c>
      <c r="C37" s="33"/>
      <c r="D37" s="41">
        <v>80</v>
      </c>
      <c r="E37" s="42">
        <f t="shared" si="3"/>
        <v>8</v>
      </c>
      <c r="F37" s="41">
        <v>39</v>
      </c>
      <c r="G37" s="42">
        <f t="shared" si="4"/>
        <v>3.9000000000000004</v>
      </c>
      <c r="H37" s="37"/>
      <c r="I37" s="14">
        <f t="shared" si="6"/>
        <v>0</v>
      </c>
      <c r="J37" s="37">
        <v>39</v>
      </c>
      <c r="K37" s="32">
        <f t="shared" si="1"/>
        <v>3.9000000000000004</v>
      </c>
      <c r="L37" s="41">
        <v>36</v>
      </c>
      <c r="M37" s="42">
        <f t="shared" si="2"/>
        <v>3.6</v>
      </c>
      <c r="N37" s="37">
        <v>34</v>
      </c>
      <c r="O37" s="12">
        <f t="shared" si="5"/>
        <v>3.4000000000000004</v>
      </c>
    </row>
    <row r="38" spans="1:15" ht="12.75">
      <c r="A38" s="11" t="s">
        <v>34</v>
      </c>
      <c r="B38" s="12">
        <v>285</v>
      </c>
      <c r="C38" s="33"/>
      <c r="D38" s="41">
        <v>20</v>
      </c>
      <c r="E38" s="42">
        <f t="shared" si="3"/>
        <v>5.699999999999999</v>
      </c>
      <c r="F38" s="41">
        <v>7</v>
      </c>
      <c r="G38" s="42">
        <f t="shared" si="4"/>
        <v>1.9949999999999999</v>
      </c>
      <c r="H38" s="37">
        <v>70</v>
      </c>
      <c r="I38" s="14">
        <f t="shared" si="6"/>
        <v>7</v>
      </c>
      <c r="J38" s="37">
        <v>10</v>
      </c>
      <c r="K38" s="32">
        <f t="shared" si="1"/>
        <v>2.8499999999999996</v>
      </c>
      <c r="L38" s="41">
        <v>9</v>
      </c>
      <c r="M38" s="42">
        <f t="shared" si="2"/>
        <v>2.565</v>
      </c>
      <c r="N38" s="37"/>
      <c r="O38" s="12">
        <f t="shared" si="5"/>
        <v>0</v>
      </c>
    </row>
    <row r="39" spans="1:15" ht="12.75">
      <c r="A39" s="11" t="s">
        <v>62</v>
      </c>
      <c r="B39" s="12">
        <v>50</v>
      </c>
      <c r="C39" s="33"/>
      <c r="D39" s="41">
        <v>300</v>
      </c>
      <c r="E39" s="42">
        <f t="shared" si="3"/>
        <v>15</v>
      </c>
      <c r="F39" s="41">
        <v>250</v>
      </c>
      <c r="G39" s="42">
        <f t="shared" si="4"/>
        <v>12.5</v>
      </c>
      <c r="H39" s="37"/>
      <c r="I39" s="14">
        <f t="shared" si="6"/>
        <v>0</v>
      </c>
      <c r="J39" s="37">
        <v>350</v>
      </c>
      <c r="K39" s="32">
        <f t="shared" si="1"/>
        <v>17.5</v>
      </c>
      <c r="L39" s="41">
        <v>150</v>
      </c>
      <c r="M39" s="42">
        <f t="shared" si="2"/>
        <v>7.5</v>
      </c>
      <c r="N39" s="37">
        <v>200</v>
      </c>
      <c r="O39" s="12">
        <f t="shared" si="5"/>
        <v>10</v>
      </c>
    </row>
    <row r="40" spans="1:15" ht="12.75">
      <c r="A40" s="11" t="s">
        <v>63</v>
      </c>
      <c r="B40" s="12">
        <v>80</v>
      </c>
      <c r="C40" s="33"/>
      <c r="D40" s="41">
        <v>180</v>
      </c>
      <c r="E40" s="42">
        <f t="shared" si="3"/>
        <v>14.4</v>
      </c>
      <c r="F40" s="41"/>
      <c r="G40" s="42">
        <f t="shared" si="4"/>
        <v>0</v>
      </c>
      <c r="H40" s="37">
        <v>700</v>
      </c>
      <c r="I40" s="14">
        <f t="shared" si="6"/>
        <v>35</v>
      </c>
      <c r="J40" s="37"/>
      <c r="K40" s="32">
        <f t="shared" si="1"/>
        <v>0</v>
      </c>
      <c r="L40" s="41">
        <v>0</v>
      </c>
      <c r="M40" s="42">
        <f t="shared" si="2"/>
        <v>0</v>
      </c>
      <c r="N40" s="37">
        <v>0</v>
      </c>
      <c r="O40" s="12">
        <f t="shared" si="5"/>
        <v>0</v>
      </c>
    </row>
    <row r="41" spans="1:15" ht="12.75">
      <c r="A41" s="11" t="s">
        <v>35</v>
      </c>
      <c r="B41" s="12">
        <v>320</v>
      </c>
      <c r="C41" s="33"/>
      <c r="D41" s="41">
        <v>60</v>
      </c>
      <c r="E41" s="42">
        <f t="shared" si="3"/>
        <v>19.2</v>
      </c>
      <c r="F41" s="41">
        <v>20</v>
      </c>
      <c r="G41" s="42">
        <f t="shared" si="4"/>
        <v>6.4</v>
      </c>
      <c r="H41" s="37"/>
      <c r="I41" s="14"/>
      <c r="J41" s="37">
        <v>30</v>
      </c>
      <c r="K41" s="32">
        <f t="shared" si="1"/>
        <v>9.6</v>
      </c>
      <c r="L41" s="41">
        <v>27.8</v>
      </c>
      <c r="M41" s="42">
        <v>8.91</v>
      </c>
      <c r="N41" s="37">
        <v>20</v>
      </c>
      <c r="O41" s="12">
        <f t="shared" si="5"/>
        <v>6.4</v>
      </c>
    </row>
    <row r="42" spans="1:15" ht="12.75">
      <c r="A42" s="11" t="s">
        <v>36</v>
      </c>
      <c r="B42" s="12">
        <v>240</v>
      </c>
      <c r="C42" s="33"/>
      <c r="D42" s="41">
        <v>10</v>
      </c>
      <c r="E42" s="42">
        <f t="shared" si="3"/>
        <v>2.4</v>
      </c>
      <c r="F42" s="41">
        <v>11</v>
      </c>
      <c r="G42" s="42">
        <f t="shared" si="4"/>
        <v>2.6399999999999997</v>
      </c>
      <c r="H42" s="37">
        <v>75</v>
      </c>
      <c r="I42" s="14">
        <f>B41/1000*H42</f>
        <v>24</v>
      </c>
      <c r="J42" s="37">
        <v>11</v>
      </c>
      <c r="K42" s="32">
        <f t="shared" si="1"/>
        <v>2.6399999999999997</v>
      </c>
      <c r="L42" s="41">
        <f>D42*60%</f>
        <v>6</v>
      </c>
      <c r="M42" s="42">
        <f t="shared" si="2"/>
        <v>1.44</v>
      </c>
      <c r="N42" s="37">
        <v>9</v>
      </c>
      <c r="O42" s="12">
        <f t="shared" si="5"/>
        <v>2.16</v>
      </c>
    </row>
    <row r="43" spans="1:15" ht="12.75">
      <c r="A43" s="11" t="s">
        <v>37</v>
      </c>
      <c r="B43" s="12">
        <v>400</v>
      </c>
      <c r="C43" s="33"/>
      <c r="D43" s="41">
        <v>12</v>
      </c>
      <c r="E43" s="42">
        <f t="shared" si="3"/>
        <v>4.800000000000001</v>
      </c>
      <c r="F43" s="41">
        <v>6.4</v>
      </c>
      <c r="G43" s="42">
        <f t="shared" si="4"/>
        <v>2.5600000000000005</v>
      </c>
      <c r="H43" s="37">
        <v>25</v>
      </c>
      <c r="I43" s="14">
        <f>B42/1000*H43</f>
        <v>6</v>
      </c>
      <c r="J43" s="37">
        <v>6.4</v>
      </c>
      <c r="K43" s="32">
        <f t="shared" si="1"/>
        <v>2.5600000000000005</v>
      </c>
      <c r="L43" s="41">
        <v>6</v>
      </c>
      <c r="M43" s="42">
        <f t="shared" si="2"/>
        <v>2.4000000000000004</v>
      </c>
      <c r="N43" s="37">
        <v>4.3</v>
      </c>
      <c r="O43" s="12">
        <f t="shared" si="5"/>
        <v>1.72</v>
      </c>
    </row>
    <row r="44" spans="1:15" ht="12.75">
      <c r="A44" s="11" t="s">
        <v>38</v>
      </c>
      <c r="B44" s="12">
        <v>220</v>
      </c>
      <c r="C44" s="33"/>
      <c r="D44" s="41">
        <v>35</v>
      </c>
      <c r="E44" s="42">
        <f t="shared" si="3"/>
        <v>7.7</v>
      </c>
      <c r="F44" s="41">
        <v>21</v>
      </c>
      <c r="G44" s="42">
        <f t="shared" si="4"/>
        <v>4.62</v>
      </c>
      <c r="H44" s="37">
        <v>10</v>
      </c>
      <c r="I44" s="14">
        <f>B43/1000*H44</f>
        <v>4</v>
      </c>
      <c r="J44" s="37">
        <v>21</v>
      </c>
      <c r="K44" s="32">
        <f t="shared" si="1"/>
        <v>4.62</v>
      </c>
      <c r="L44" s="41">
        <v>18</v>
      </c>
      <c r="M44" s="42">
        <f t="shared" si="2"/>
        <v>3.96</v>
      </c>
      <c r="N44" s="37">
        <v>18</v>
      </c>
      <c r="O44" s="12">
        <f t="shared" si="5"/>
        <v>3.96</v>
      </c>
    </row>
    <row r="45" spans="1:15" ht="12.75">
      <c r="A45" s="11" t="s">
        <v>39</v>
      </c>
      <c r="B45" s="12">
        <v>80</v>
      </c>
      <c r="C45" s="33"/>
      <c r="D45" s="41">
        <v>18</v>
      </c>
      <c r="E45" s="42">
        <f t="shared" si="3"/>
        <v>1.44</v>
      </c>
      <c r="F45" s="41">
        <v>11</v>
      </c>
      <c r="G45" s="42">
        <f t="shared" si="4"/>
        <v>0.88</v>
      </c>
      <c r="H45" s="37">
        <v>35</v>
      </c>
      <c r="I45" s="14">
        <f>B44/1000*H45</f>
        <v>7.7</v>
      </c>
      <c r="J45" s="37">
        <v>11</v>
      </c>
      <c r="K45" s="32">
        <f t="shared" si="1"/>
        <v>0.88</v>
      </c>
      <c r="L45" s="41">
        <v>9</v>
      </c>
      <c r="M45" s="42">
        <f t="shared" si="2"/>
        <v>0.72</v>
      </c>
      <c r="N45" s="37">
        <v>9</v>
      </c>
      <c r="O45" s="12">
        <f t="shared" si="5"/>
        <v>0.72</v>
      </c>
    </row>
    <row r="46" spans="1:15" ht="12.75">
      <c r="A46" s="11" t="s">
        <v>45</v>
      </c>
      <c r="B46" s="12">
        <v>5.5</v>
      </c>
      <c r="C46" s="33"/>
      <c r="D46" s="41">
        <v>1</v>
      </c>
      <c r="E46" s="42">
        <f t="shared" si="3"/>
        <v>0.0055</v>
      </c>
      <c r="F46" s="41">
        <v>0.6</v>
      </c>
      <c r="G46" s="42">
        <f t="shared" si="4"/>
        <v>0.0032999999999999995</v>
      </c>
      <c r="H46" s="37">
        <v>10</v>
      </c>
      <c r="I46" s="14">
        <f>B45/1000*H46</f>
        <v>0.8</v>
      </c>
      <c r="J46" s="37">
        <v>0.6</v>
      </c>
      <c r="K46" s="32">
        <f t="shared" si="1"/>
        <v>0.0032999999999999995</v>
      </c>
      <c r="L46" s="41">
        <f>D46*60%</f>
        <v>0.6</v>
      </c>
      <c r="M46" s="42">
        <f t="shared" si="2"/>
        <v>0.0032999999999999995</v>
      </c>
      <c r="N46" s="37">
        <v>0.5</v>
      </c>
      <c r="O46" s="12">
        <f t="shared" si="5"/>
        <v>0.00275</v>
      </c>
    </row>
    <row r="47" spans="1:15" ht="12.75">
      <c r="A47" s="11" t="s">
        <v>40</v>
      </c>
      <c r="B47" s="12">
        <v>140</v>
      </c>
      <c r="C47" s="33"/>
      <c r="D47" s="41">
        <v>0</v>
      </c>
      <c r="E47" s="42">
        <f t="shared" si="3"/>
        <v>0</v>
      </c>
      <c r="F47" s="41"/>
      <c r="G47" s="42">
        <f t="shared" si="4"/>
        <v>0</v>
      </c>
      <c r="H47" s="37">
        <v>1</v>
      </c>
      <c r="I47" s="14">
        <f>H47*B46</f>
        <v>5.5</v>
      </c>
      <c r="J47" s="37"/>
      <c r="K47" s="32">
        <f t="shared" si="1"/>
        <v>0</v>
      </c>
      <c r="L47" s="41">
        <f>D47*60%</f>
        <v>0</v>
      </c>
      <c r="M47" s="42">
        <f t="shared" si="2"/>
        <v>0</v>
      </c>
      <c r="N47" s="37"/>
      <c r="O47" s="12">
        <f t="shared" si="5"/>
        <v>0</v>
      </c>
    </row>
    <row r="48" spans="1:15" ht="12.75">
      <c r="A48" s="11" t="s">
        <v>41</v>
      </c>
      <c r="B48" s="12">
        <v>11</v>
      </c>
      <c r="C48" s="33"/>
      <c r="D48" s="41">
        <v>7</v>
      </c>
      <c r="E48" s="42">
        <f t="shared" si="3"/>
        <v>0.077</v>
      </c>
      <c r="F48" s="41">
        <v>6</v>
      </c>
      <c r="G48" s="42">
        <f t="shared" si="4"/>
        <v>0.066</v>
      </c>
      <c r="H48" s="37"/>
      <c r="I48" s="14">
        <f>B47/1000*H48</f>
        <v>0</v>
      </c>
      <c r="J48" s="37">
        <v>7</v>
      </c>
      <c r="K48" s="32">
        <f t="shared" si="1"/>
        <v>0.077</v>
      </c>
      <c r="L48" s="41">
        <f>D48*60%</f>
        <v>4.2</v>
      </c>
      <c r="M48" s="42">
        <f t="shared" si="2"/>
        <v>0.0462</v>
      </c>
      <c r="N48" s="37">
        <v>4</v>
      </c>
      <c r="O48" s="12">
        <f t="shared" si="5"/>
        <v>0.044</v>
      </c>
    </row>
    <row r="49" spans="1:15" ht="13.5" thickBot="1">
      <c r="A49" s="11" t="s">
        <v>42</v>
      </c>
      <c r="B49" s="13">
        <v>110</v>
      </c>
      <c r="C49" s="34"/>
      <c r="D49" s="43">
        <v>2</v>
      </c>
      <c r="E49" s="44">
        <f t="shared" si="3"/>
        <v>0.22</v>
      </c>
      <c r="F49" s="54">
        <v>0.5</v>
      </c>
      <c r="G49" s="55">
        <f t="shared" si="4"/>
        <v>0.055</v>
      </c>
      <c r="H49" s="38">
        <v>8</v>
      </c>
      <c r="I49" s="30">
        <f>B48/1000*H49</f>
        <v>0.088</v>
      </c>
      <c r="J49" s="38">
        <v>0.5</v>
      </c>
      <c r="K49" s="32">
        <f t="shared" si="1"/>
        <v>0.055</v>
      </c>
      <c r="L49" s="41">
        <v>0</v>
      </c>
      <c r="M49" s="42">
        <f t="shared" si="2"/>
        <v>0</v>
      </c>
      <c r="N49" s="38">
        <v>0.4</v>
      </c>
      <c r="O49" s="12">
        <f t="shared" si="5"/>
        <v>0.044000000000000004</v>
      </c>
    </row>
    <row r="50" spans="1:15" ht="13.5" thickBot="1">
      <c r="A50" s="9" t="s">
        <v>43</v>
      </c>
      <c r="B50" s="47"/>
      <c r="C50" s="48"/>
      <c r="D50" s="48"/>
      <c r="E50" s="49">
        <f>SUM(E16:E49)</f>
        <v>197.32150000000001</v>
      </c>
      <c r="F50" s="48"/>
      <c r="G50" s="49">
        <f>SUM(G16:G49)</f>
        <v>111.00430000000003</v>
      </c>
      <c r="H50" s="48">
        <v>1</v>
      </c>
      <c r="I50" s="49">
        <f>B49/1000*H50</f>
        <v>0.11</v>
      </c>
      <c r="J50" s="48"/>
      <c r="K50" s="50">
        <f>SUM(K16:K49)</f>
        <v>124.5003</v>
      </c>
      <c r="L50" s="47"/>
      <c r="M50" s="53">
        <f>SUM(M16:M49)</f>
        <v>75.00189999999998</v>
      </c>
      <c r="N50" s="51"/>
      <c r="O50" s="53">
        <f>SUM(O16:O49)</f>
        <v>94.51875</v>
      </c>
    </row>
    <row r="51" spans="1:15" s="10" customFormat="1" ht="12.75">
      <c r="A51" s="31"/>
      <c r="B51"/>
      <c r="C51"/>
      <c r="D51"/>
      <c r="E51" s="45"/>
      <c r="G51" s="45"/>
      <c r="I51" s="46"/>
      <c r="K51" s="45"/>
      <c r="L51" s="46"/>
      <c r="M51" s="45"/>
      <c r="O51" s="46"/>
    </row>
    <row r="52" spans="1:16" ht="12.75">
      <c r="A52" s="31" t="s">
        <v>64</v>
      </c>
      <c r="E52" s="19"/>
      <c r="F52" s="27"/>
      <c r="G52" s="19"/>
      <c r="H52" s="27"/>
      <c r="I52" s="27"/>
      <c r="J52" s="27"/>
      <c r="K52" s="19"/>
      <c r="L52" s="27"/>
      <c r="M52" s="27"/>
      <c r="N52" s="27"/>
      <c r="O52" s="27"/>
      <c r="P52" s="27"/>
    </row>
    <row r="58" ht="12.75">
      <c r="G58" s="19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Богучанский РУО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Userruo</cp:lastModifiedBy>
  <cp:lastPrinted>2015-01-28T03:15:23Z</cp:lastPrinted>
  <dcterms:created xsi:type="dcterms:W3CDTF">2004-02-12T08:47:37Z</dcterms:created>
  <dcterms:modified xsi:type="dcterms:W3CDTF">2015-01-28T03:16:28Z</dcterms:modified>
  <cp:category/>
  <cp:version/>
  <cp:contentType/>
  <cp:contentStatus/>
</cp:coreProperties>
</file>